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shackleton/Desktop/MMR BAS Sheet Build/"/>
    </mc:Choice>
  </mc:AlternateContent>
  <xr:revisionPtr revIDLastSave="0" documentId="13_ncr:1_{39EDD7F3-22EE-2A4C-84D6-99ADE263F46A}" xr6:coauthVersionLast="47" xr6:coauthVersionMax="47" xr10:uidLastSave="{00000000-0000-0000-0000-000000000000}"/>
  <bookViews>
    <workbookView xWindow="0" yWindow="500" windowWidth="49880" windowHeight="28300" xr2:uid="{A634B1A9-CC02-48CE-9289-3E2C03C65CFA}"/>
  </bookViews>
  <sheets>
    <sheet name="Reporting Checklist" sheetId="1" r:id="rId1"/>
    <sheet name="Controls" sheetId="3" r:id="rId2"/>
    <sheet name="ATO Dates" sheetId="2" r:id="rId3"/>
    <sheet name="How to Use this sheet" sheetId="4" r:id="rId4"/>
  </sheets>
  <definedNames>
    <definedName name="_xlnm._FilterDatabase" localSheetId="0" hidden="1">'Reporting Checklist'!$A$9:$AK$59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M8" i="1" l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L8" i="1"/>
  <c r="K8" i="1"/>
  <c r="M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L7" i="1"/>
  <c r="K7" i="1"/>
  <c r="J7" i="1"/>
  <c r="I7" i="1"/>
  <c r="M4" i="1"/>
  <c r="M5" i="1" s="1"/>
  <c r="AJ4" i="1"/>
  <c r="AI4" i="1"/>
  <c r="AI9" i="1" s="1"/>
  <c r="AH4" i="1"/>
  <c r="AH9" i="1" s="1"/>
  <c r="AG4" i="1"/>
  <c r="AG5" i="1" s="1"/>
  <c r="AF4" i="1"/>
  <c r="AF9" i="1" s="1"/>
  <c r="AE4" i="1"/>
  <c r="AE9" i="1" s="1"/>
  <c r="AD4" i="1"/>
  <c r="AD5" i="1" s="1"/>
  <c r="AC4" i="1"/>
  <c r="AC5" i="1" s="1"/>
  <c r="AB4" i="1"/>
  <c r="AA4" i="1"/>
  <c r="AA9" i="1" s="1"/>
  <c r="Z4" i="1"/>
  <c r="Z9" i="1" s="1"/>
  <c r="Y4" i="1"/>
  <c r="Y9" i="1" s="1"/>
  <c r="X4" i="1"/>
  <c r="X9" i="1" s="1"/>
  <c r="W4" i="1"/>
  <c r="W9" i="1" s="1"/>
  <c r="V4" i="1"/>
  <c r="V9" i="1" s="1"/>
  <c r="U4" i="1"/>
  <c r="U9" i="1" s="1"/>
  <c r="T4" i="1"/>
  <c r="T9" i="1" s="1"/>
  <c r="S4" i="1"/>
  <c r="S9" i="1" s="1"/>
  <c r="R4" i="1"/>
  <c r="R5" i="1" s="1"/>
  <c r="Q4" i="1"/>
  <c r="Q9" i="1" s="1"/>
  <c r="P4" i="1"/>
  <c r="P9" i="1" s="1"/>
  <c r="O4" i="1"/>
  <c r="O9" i="1" s="1"/>
  <c r="N4" i="1"/>
  <c r="N9" i="1" s="1"/>
  <c r="L4" i="1"/>
  <c r="L9" i="1" s="1"/>
  <c r="K4" i="1"/>
  <c r="K9" i="1" s="1"/>
  <c r="J4" i="1"/>
  <c r="J5" i="1" s="1"/>
  <c r="J9" i="1" s="1"/>
  <c r="I4" i="1"/>
  <c r="I5" i="1" s="1"/>
  <c r="I9" i="1" s="1"/>
  <c r="H7" i="1"/>
  <c r="H4" i="1"/>
  <c r="H9" i="1" s="1"/>
  <c r="H8" i="1"/>
  <c r="A4" i="3"/>
  <c r="D4" i="2" s="1"/>
  <c r="J8" i="1" s="1"/>
  <c r="D3" i="2" l="1"/>
  <c r="I8" i="1" s="1"/>
  <c r="R9" i="1"/>
  <c r="M9" i="1"/>
  <c r="Z5" i="1"/>
  <c r="AE5" i="1"/>
  <c r="X5" i="1"/>
  <c r="AG9" i="1"/>
  <c r="Y5" i="1"/>
  <c r="AF5" i="1"/>
  <c r="P5" i="1"/>
  <c r="H5" i="1"/>
  <c r="O5" i="1"/>
  <c r="AB5" i="1"/>
  <c r="AB9" i="1"/>
  <c r="AJ5" i="1"/>
  <c r="AJ9" i="1"/>
  <c r="Q5" i="1"/>
  <c r="AH5" i="1"/>
  <c r="W5" i="1"/>
  <c r="AC9" i="1"/>
  <c r="S5" i="1"/>
  <c r="AA5" i="1"/>
  <c r="AI5" i="1"/>
  <c r="AD9" i="1"/>
  <c r="K5" i="1"/>
  <c r="T5" i="1"/>
  <c r="L5" i="1"/>
  <c r="U5" i="1"/>
  <c r="N5" i="1"/>
  <c r="V5" i="1"/>
</calcChain>
</file>

<file path=xl/sharedStrings.xml><?xml version="1.0" encoding="utf-8"?>
<sst xmlns="http://schemas.openxmlformats.org/spreadsheetml/2006/main" count="237" uniqueCount="127">
  <si>
    <t>ENTITY NAME</t>
  </si>
  <si>
    <t>Quarterly</t>
  </si>
  <si>
    <t>Monthly</t>
  </si>
  <si>
    <t>IAS</t>
  </si>
  <si>
    <t>Notes</t>
  </si>
  <si>
    <t>Complete</t>
  </si>
  <si>
    <t>Company/Client 2</t>
  </si>
  <si>
    <t>Company/Client 3</t>
  </si>
  <si>
    <t>Company/Client 4</t>
  </si>
  <si>
    <t>Company/Client 5</t>
  </si>
  <si>
    <t>Company/Client 6</t>
  </si>
  <si>
    <t>Company/Client 7</t>
  </si>
  <si>
    <t>Company/Client 8</t>
  </si>
  <si>
    <t>Company/Client 9</t>
  </si>
  <si>
    <t>Company/Client 10</t>
  </si>
  <si>
    <t>Company/Client 11</t>
  </si>
  <si>
    <t>Company/Client 12</t>
  </si>
  <si>
    <t>Company/Client 13</t>
  </si>
  <si>
    <t>Company/Client 14</t>
  </si>
  <si>
    <t>Company/Client 15</t>
  </si>
  <si>
    <t>Company/Client 16</t>
  </si>
  <si>
    <t>Company/Client 17</t>
  </si>
  <si>
    <t>Company/Client 18</t>
  </si>
  <si>
    <t>Company/Client 19</t>
  </si>
  <si>
    <t>Company/Client 20</t>
  </si>
  <si>
    <t>Company/Client 21</t>
  </si>
  <si>
    <t>Company/Client 22</t>
  </si>
  <si>
    <t>Company/Client 23</t>
  </si>
  <si>
    <t>Company/Client 24</t>
  </si>
  <si>
    <t>Company/Client 25</t>
  </si>
  <si>
    <t>Due Dates</t>
  </si>
  <si>
    <t>Legislative due date</t>
  </si>
  <si>
    <t>Registration</t>
  </si>
  <si>
    <t>Type</t>
  </si>
  <si>
    <t>BAS</t>
  </si>
  <si>
    <t>ID</t>
  </si>
  <si>
    <t>FY</t>
  </si>
  <si>
    <t>ESUM</t>
  </si>
  <si>
    <t>Annual</t>
  </si>
  <si>
    <t>FBT</t>
  </si>
  <si>
    <t>TPAR</t>
  </si>
  <si>
    <t>LSL</t>
  </si>
  <si>
    <t>PTR</t>
  </si>
  <si>
    <t>PTRWA</t>
  </si>
  <si>
    <t>COMPPAY</t>
  </si>
  <si>
    <t>Drop Down Options</t>
  </si>
  <si>
    <t>To Do</t>
  </si>
  <si>
    <t>N/A</t>
  </si>
  <si>
    <t>In Progress</t>
  </si>
  <si>
    <t>Waiting on Client</t>
  </si>
  <si>
    <t>FBT Registered?</t>
  </si>
  <si>
    <t>Y/N</t>
  </si>
  <si>
    <t>Yes</t>
  </si>
  <si>
    <t>No</t>
  </si>
  <si>
    <t>Setup</t>
  </si>
  <si>
    <t>Todays Date</t>
  </si>
  <si>
    <t>TPAR Required?</t>
  </si>
  <si>
    <t>Company</t>
  </si>
  <si>
    <t>&lt;-- Cells in red are overdue</t>
  </si>
  <si>
    <t>Long Service Leave Board Reporting Required?</t>
  </si>
  <si>
    <t>Name</t>
  </si>
  <si>
    <t>Long Service Leave Board Report</t>
  </si>
  <si>
    <t>Personal Tax Returns</t>
  </si>
  <si>
    <t>Personal Tax Returns via Advisor</t>
  </si>
  <si>
    <t>Company Tax Payment</t>
  </si>
  <si>
    <t>Inlclude on Checklist</t>
  </si>
  <si>
    <t>Previous FY</t>
  </si>
  <si>
    <t>SUPER</t>
  </si>
  <si>
    <t>Does the client report the IAS Monthly?</t>
  </si>
  <si>
    <t>Employee Summaries Current FY</t>
  </si>
  <si>
    <t>Long Service Leave Board</t>
  </si>
  <si>
    <t>BAS Previous FY Q4</t>
  </si>
  <si>
    <t>Super Q1</t>
  </si>
  <si>
    <t>Super Q2</t>
  </si>
  <si>
    <t>Super Q3</t>
  </si>
  <si>
    <t>BAS Q4</t>
  </si>
  <si>
    <t>BAS Q1</t>
  </si>
  <si>
    <t>BAS Q2</t>
  </si>
  <si>
    <t>BAS Q3</t>
  </si>
  <si>
    <t>Does the client have employees?</t>
  </si>
  <si>
    <t>Company/Client 26</t>
  </si>
  <si>
    <t>Company/Client 27</t>
  </si>
  <si>
    <t>Company/Client 28</t>
  </si>
  <si>
    <t>Company/Client 29</t>
  </si>
  <si>
    <t>Company/Client 30</t>
  </si>
  <si>
    <t>Company/Client 31</t>
  </si>
  <si>
    <t>Company/Client 32</t>
  </si>
  <si>
    <t>Company/Client 33</t>
  </si>
  <si>
    <t>Company/Client 34</t>
  </si>
  <si>
    <t>Company/Client 35</t>
  </si>
  <si>
    <t>Company/Client 36</t>
  </si>
  <si>
    <t>Company/Client 37</t>
  </si>
  <si>
    <t>Company/Client 38</t>
  </si>
  <si>
    <t>Company/Client 39</t>
  </si>
  <si>
    <t>Company/Client 40</t>
  </si>
  <si>
    <t>Company/Client 41</t>
  </si>
  <si>
    <t>Company/Client 42</t>
  </si>
  <si>
    <t>Company/Client 43</t>
  </si>
  <si>
    <t>Company/Client 44</t>
  </si>
  <si>
    <t>Company/Client 45</t>
  </si>
  <si>
    <t>Company/Client 46</t>
  </si>
  <si>
    <t>Company/Client 47</t>
  </si>
  <si>
    <t>Company/Client 48</t>
  </si>
  <si>
    <t>Company/Client 49</t>
  </si>
  <si>
    <t>Company/Client 50</t>
  </si>
  <si>
    <t>Yes/No</t>
  </si>
  <si>
    <t>How to use this sheet</t>
  </si>
  <si>
    <t xml:space="preserve">ABC Company </t>
  </si>
  <si>
    <t>Quick overview video here--&gt;</t>
  </si>
  <si>
    <t>Comments or suggestions?</t>
  </si>
  <si>
    <t>hello@managemyrenewals.com.au</t>
  </si>
  <si>
    <t>Want to give MMR a go?</t>
  </si>
  <si>
    <t>Want to join the MMR partner program?</t>
  </si>
  <si>
    <t>https://www.managemyrenewals.com.au/</t>
  </si>
  <si>
    <t>https://www.managemyrenewals.com.au/partner-program/</t>
  </si>
  <si>
    <t>https://www.youtube.com/watch?v=J4RUE3vhl_A</t>
  </si>
  <si>
    <t>ATO Dates as at time of publish. Please be sure to confirm this for yourself.</t>
  </si>
  <si>
    <t>Version History</t>
  </si>
  <si>
    <t>V1.0</t>
  </si>
  <si>
    <t>V1.1</t>
  </si>
  <si>
    <t>5/7/23 - Added TPAR to current Cal year 23. Was previously in next FY, and in Sept not Aug</t>
  </si>
  <si>
    <t>June 23 - Initial Release</t>
  </si>
  <si>
    <t>Current</t>
  </si>
  <si>
    <t>Status</t>
  </si>
  <si>
    <t>What</t>
  </si>
  <si>
    <t>Link</t>
  </si>
  <si>
    <t>Release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</si>
</sst>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 mmm\ yyyy"/>
    <numFmt numFmtId="165" formatCode="ddd\ \-\ mmm\ \-\ yyyy"/>
    <numFmt numFmtId="166" formatCode="ddd\ \-\ dd\ \-\ mmm\ \-\ yyyy"/>
    <numFmt numFmtId="167" formatCode="yyyy"/>
    <numFmt numFmtId="168" formatCode="mmm\ yy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3F9F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lightGrid">
        <fgColor theme="0"/>
        <bgColor rgb="FFFF0000"/>
      </patternFill>
    </fill>
    <fill>
      <patternFill patternType="solid">
        <fgColor rgb="FF00B0F0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8" borderId="0" xfId="0" applyFill="1"/>
    <xf numFmtId="0" fontId="2" fillId="0" borderId="0" xfId="0" applyFont="1" applyAlignment="1">
      <alignment horizontal="center" vertical="center"/>
    </xf>
    <xf numFmtId="0" fontId="6" fillId="11" borderId="0" xfId="0" applyFont="1" applyFill="1"/>
    <xf numFmtId="0" fontId="6" fillId="12" borderId="0" xfId="0" applyFont="1" applyFill="1"/>
    <xf numFmtId="0" fontId="6" fillId="13" borderId="0" xfId="0" applyFont="1" applyFill="1"/>
    <xf numFmtId="0" fontId="6" fillId="14" borderId="0" xfId="0" applyFont="1" applyFill="1"/>
    <xf numFmtId="0" fontId="0" fillId="15" borderId="0" xfId="0" applyFill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7" borderId="3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7" borderId="14" xfId="0" applyFill="1" applyBorder="1" applyAlignment="1">
      <alignment vertical="center"/>
    </xf>
    <xf numFmtId="0" fontId="0" fillId="7" borderId="13" xfId="0" applyFill="1" applyBorder="1" applyAlignment="1">
      <alignment vertical="center"/>
    </xf>
    <xf numFmtId="165" fontId="7" fillId="0" borderId="0" xfId="0" applyNumberFormat="1" applyFont="1" applyAlignment="1">
      <alignment vertical="center"/>
    </xf>
    <xf numFmtId="165" fontId="7" fillId="16" borderId="0" xfId="0" applyNumberFormat="1" applyFont="1" applyFill="1" applyAlignment="1">
      <alignment vertical="center"/>
    </xf>
    <xf numFmtId="0" fontId="8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166" fontId="13" fillId="8" borderId="0" xfId="0" applyNumberFormat="1" applyFont="1" applyFill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168" fontId="12" fillId="2" borderId="5" xfId="0" applyNumberFormat="1" applyFont="1" applyFill="1" applyBorder="1" applyAlignment="1">
      <alignment horizontal="left" vertical="center" wrapText="1"/>
    </xf>
    <xf numFmtId="168" fontId="12" fillId="2" borderId="6" xfId="0" applyNumberFormat="1" applyFont="1" applyFill="1" applyBorder="1" applyAlignment="1">
      <alignment horizontal="left" vertical="center" wrapText="1"/>
    </xf>
    <xf numFmtId="168" fontId="12" fillId="5" borderId="5" xfId="0" applyNumberFormat="1" applyFont="1" applyFill="1" applyBorder="1" applyAlignment="1">
      <alignment horizontal="left" vertical="center" wrapText="1"/>
    </xf>
    <xf numFmtId="16" fontId="2" fillId="0" borderId="9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168" fontId="12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8" fontId="12" fillId="17" borderId="5" xfId="0" applyNumberFormat="1" applyFont="1" applyFill="1" applyBorder="1" applyAlignment="1">
      <alignment horizontal="left" vertical="center" wrapText="1"/>
    </xf>
    <xf numFmtId="0" fontId="8" fillId="17" borderId="14" xfId="0" applyFont="1" applyFill="1" applyBorder="1" applyAlignment="1">
      <alignment horizontal="center" vertical="center" wrapText="1"/>
    </xf>
    <xf numFmtId="168" fontId="12" fillId="10" borderId="5" xfId="0" applyNumberFormat="1" applyFont="1" applyFill="1" applyBorder="1" applyAlignment="1">
      <alignment horizontal="left" vertical="center" wrapText="1"/>
    </xf>
    <xf numFmtId="168" fontId="12" fillId="10" borderId="6" xfId="0" applyNumberFormat="1" applyFont="1" applyFill="1" applyBorder="1" applyAlignment="1">
      <alignment horizontal="left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68" fontId="12" fillId="9" borderId="6" xfId="0" applyNumberFormat="1" applyFont="1" applyFill="1" applyBorder="1" applyAlignment="1">
      <alignment horizontal="left" vertical="center" wrapText="1"/>
    </xf>
    <xf numFmtId="168" fontId="12" fillId="3" borderId="6" xfId="0" applyNumberFormat="1" applyFont="1" applyFill="1" applyBorder="1" applyAlignment="1">
      <alignment horizontal="left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6" fontId="9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4" fontId="7" fillId="0" borderId="0" xfId="0" applyNumberFormat="1" applyFont="1" applyAlignment="1">
      <alignment horizontal="left" vertical="center"/>
    </xf>
    <xf numFmtId="168" fontId="12" fillId="5" borderId="6" xfId="0" applyNumberFormat="1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0" fillId="0" borderId="21" xfId="0" applyBorder="1"/>
    <xf numFmtId="168" fontId="12" fillId="17" borderId="6" xfId="0" applyNumberFormat="1" applyFont="1" applyFill="1" applyBorder="1" applyAlignment="1">
      <alignment horizontal="left" vertical="center" wrapText="1"/>
    </xf>
    <xf numFmtId="0" fontId="0" fillId="19" borderId="10" xfId="0" applyFill="1" applyBorder="1" applyAlignment="1">
      <alignment vertical="center"/>
    </xf>
    <xf numFmtId="0" fontId="0" fillId="19" borderId="11" xfId="0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14" fillId="0" borderId="0" xfId="0" applyFont="1" applyAlignment="1">
      <alignment vertical="center"/>
    </xf>
    <xf numFmtId="167" fontId="10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2" fontId="16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 wrapText="1"/>
    </xf>
    <xf numFmtId="167" fontId="17" fillId="0" borderId="0" xfId="0" applyNumberFormat="1" applyFont="1" applyAlignment="1">
      <alignment horizontal="center" vertical="center" wrapText="1"/>
    </xf>
    <xf numFmtId="0" fontId="1" fillId="19" borderId="22" xfId="0" applyFont="1" applyFill="1" applyBorder="1" applyAlignment="1">
      <alignment vertical="center"/>
    </xf>
    <xf numFmtId="0" fontId="8" fillId="9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6" fontId="13" fillId="0" borderId="0" xfId="0" applyNumberFormat="1" applyFont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16" fontId="9" fillId="0" borderId="25" xfId="0" applyNumberFormat="1" applyFont="1" applyBorder="1" applyAlignment="1">
      <alignment horizontal="center" vertical="center" wrapText="1"/>
    </xf>
    <xf numFmtId="167" fontId="10" fillId="0" borderId="20" xfId="0" applyNumberFormat="1" applyFont="1" applyBorder="1" applyAlignment="1">
      <alignment horizontal="center" vertical="center" wrapText="1"/>
    </xf>
    <xf numFmtId="2" fontId="17" fillId="0" borderId="20" xfId="0" applyNumberFormat="1" applyFont="1" applyBorder="1" applyAlignment="1">
      <alignment horizontal="center" vertical="center" wrapText="1"/>
    </xf>
    <xf numFmtId="167" fontId="17" fillId="0" borderId="20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8" fillId="18" borderId="0" xfId="0" applyFont="1" applyFill="1"/>
    <xf numFmtId="0" fontId="19" fillId="0" borderId="0" xfId="1" applyAlignment="1">
      <alignment vertical="center"/>
    </xf>
    <xf numFmtId="0" fontId="19" fillId="0" borderId="0" xfId="1"/>
    <xf numFmtId="168" fontId="12" fillId="4" borderId="5" xfId="0" applyNumberFormat="1" applyFont="1" applyFill="1" applyBorder="1" applyAlignment="1">
      <alignment horizontal="left" vertical="center" wrapText="1"/>
    </xf>
    <xf numFmtId="168" fontId="12" fillId="5" borderId="16" xfId="0" applyNumberFormat="1" applyFont="1" applyFill="1" applyBorder="1" applyAlignment="1">
      <alignment horizontal="left" vertical="center" wrapText="1"/>
    </xf>
    <xf numFmtId="168" fontId="12" fillId="9" borderId="5" xfId="0" applyNumberFormat="1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8" fillId="17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7" fontId="0" fillId="0" borderId="0" xfId="0" applyNumberFormat="1"/>
    <xf numFmtId="14" fontId="0" fillId="8" borderId="0" xfId="0" applyNumberFormat="1" applyFill="1"/>
    <xf numFmtId="0" fontId="8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6"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1"/>
      </font>
      <fill>
        <patternFill>
          <bgColor theme="2" tint="-0.24994659260841701"/>
        </patternFill>
      </fill>
    </dxf>
    <dxf>
      <fill>
        <patternFill patternType="lightUp">
          <fgColor theme="0"/>
          <bgColor rgb="FFFF0000"/>
        </patternFill>
      </fill>
    </dxf>
    <dxf>
      <font>
        <u val="none"/>
      </font>
      <fill>
        <patternFill patternType="lightGrid">
          <fgColor theme="2" tint="-0.499984740745262"/>
          <bgColor theme="2" tint="-0.749961851863155"/>
        </patternFill>
      </fill>
    </dxf>
    <dxf>
      <font>
        <u val="none"/>
      </font>
      <fill>
        <patternFill patternType="lightGrid">
          <fgColor theme="2" tint="-0.499984740745262"/>
          <bgColor theme="2" tint="-0.749961851863155"/>
        </patternFill>
      </fill>
    </dxf>
    <dxf>
      <font>
        <u val="none"/>
      </font>
      <fill>
        <patternFill patternType="lightGrid">
          <fgColor theme="2" tint="-0.499984740745262"/>
          <bgColor theme="2" tint="-0.749961851863155"/>
        </patternFill>
      </fill>
    </dxf>
    <dxf>
      <font>
        <u val="none"/>
      </font>
      <fill>
        <patternFill patternType="lightGrid">
          <fgColor theme="2" tint="-0.499984740745262"/>
          <bgColor theme="2" tint="-0.749961851863155"/>
        </patternFill>
      </fill>
    </dxf>
    <dxf>
      <font>
        <u val="none"/>
      </font>
      <fill>
        <patternFill patternType="lightGrid">
          <fgColor theme="2" tint="-0.499984740745262"/>
          <bgColor theme="2" tint="-0.749961851863155"/>
        </patternFill>
      </fill>
    </dxf>
    <dxf>
      <font>
        <u val="none"/>
      </font>
      <fill>
        <patternFill patternType="lightGrid">
          <fgColor theme="2" tint="-0.499984740745262"/>
          <bgColor theme="2" tint="-0.749961851863155"/>
        </patternFill>
      </fill>
    </dxf>
    <dxf>
      <font>
        <u val="none"/>
      </font>
      <fill>
        <patternFill patternType="lightGrid">
          <fgColor theme="2" tint="-0.499984740745262"/>
          <bgColor theme="2" tint="-0.749961851863155"/>
        </patternFill>
      </fill>
    </dxf>
    <dxf>
      <font>
        <u val="none"/>
      </font>
      <fill>
        <patternFill patternType="lightGrid">
          <fgColor theme="2" tint="-0.499984740745262"/>
          <bgColor theme="2" tint="-0.749961851863155"/>
        </patternFill>
      </fill>
    </dxf>
    <dxf>
      <font>
        <u val="none"/>
      </font>
      <fill>
        <patternFill patternType="lightGrid">
          <fgColor theme="2" tint="-0.499984740745262"/>
          <bgColor theme="2" tint="-0.749961851863155"/>
        </patternFill>
      </fill>
    </dxf>
    <dxf>
      <font>
        <u val="none"/>
      </font>
      <fill>
        <patternFill patternType="lightGrid">
          <fgColor theme="2" tint="-0.499984740745262"/>
          <bgColor theme="2" tint="-0.749961851863155"/>
        </patternFill>
      </fill>
    </dxf>
    <dxf>
      <font>
        <u val="none"/>
      </font>
      <fill>
        <patternFill patternType="lightGrid">
          <fgColor theme="2" tint="-0.499984740745262"/>
          <bgColor theme="2" tint="-0.749961851863155"/>
        </patternFill>
      </fill>
    </dxf>
    <dxf>
      <font>
        <u val="none"/>
      </font>
      <fill>
        <patternFill patternType="lightGrid">
          <fgColor theme="2" tint="-0.499984740745262"/>
          <bgColor theme="2" tint="-0.749961851863155"/>
        </patternFill>
      </fill>
    </dxf>
    <dxf>
      <font>
        <u val="none"/>
      </font>
      <fill>
        <patternFill patternType="lightGrid">
          <fgColor theme="2" tint="-0.499984740745262"/>
          <bgColor theme="2" tint="-0.749961851863155"/>
        </patternFill>
      </fill>
    </dxf>
    <dxf>
      <font>
        <u val="none"/>
      </font>
      <fill>
        <patternFill patternType="lightGrid">
          <fgColor theme="2" tint="-0.499984740745262"/>
          <bgColor theme="2" tint="-0.74996185186315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A3F9F5"/>
        </patternFill>
      </fill>
    </dxf>
    <dxf>
      <font>
        <b/>
        <i val="0"/>
      </font>
      <fill>
        <patternFill>
          <bgColor rgb="FFA3F9F5"/>
        </patternFill>
      </fill>
    </dxf>
    <dxf>
      <numFmt numFmtId="164" formatCode="dd\ mmm\ 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FF40FF"/>
      <color rgb="FFA3F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011185-9235-AF4D-B71D-28EFB70E4CE4}" name="Table1" displayName="Table1" ref="A1:F34" totalsRowShown="0" headerRowDxfId="25">
  <autoFilter ref="A1:F34" xr:uid="{26011185-9235-AF4D-B71D-28EFB70E4CE4}"/>
  <sortState xmlns:xlrd2="http://schemas.microsoft.com/office/spreadsheetml/2017/richdata2" ref="A2:F34">
    <sortCondition ref="A1:A34"/>
  </sortState>
  <tableColumns count="6">
    <tableColumn id="1" xr3:uid="{17F8F178-EC33-9C43-AB47-8A5DDE12F344}" name="ID"/>
    <tableColumn id="9" xr3:uid="{4E1C2CD2-2FC3-2643-9592-F3D7352A8DBC}" name="Inlclude on Checklist"/>
    <tableColumn id="2" xr3:uid="{DF442235-5F23-3943-9A38-B42AB0FF176B}" name="Type"/>
    <tableColumn id="3" xr3:uid="{A25EB768-FD04-0E4B-846F-BCA8FEF18A67}" name="Name"/>
    <tableColumn id="4" xr3:uid="{111052F4-EEEE-CA4E-B095-852F4F756204}" name="Registration"/>
    <tableColumn id="8" xr3:uid="{3A9CF7B9-1891-B64F-9D04-C3590DDBFAF3}" name="Legislative due date" data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680DA1-BC02-4049-B9C0-8C89232BD4D4}" name="Table2" displayName="Table2" ref="A1:D3" totalsRowShown="0">
  <autoFilter ref="A1:D3" xr:uid="{D2680DA1-BC02-4049-B9C0-8C89232BD4D4}"/>
  <tableColumns count="4">
    <tableColumn id="1" xr3:uid="{14CA0F40-7028-7041-AC98-154546238249}" name="Version History"/>
    <tableColumn id="4" xr3:uid="{DA4AABEF-2B99-7240-B0BD-1277B7EEF8F6}" name="Release Date"/>
    <tableColumn id="2" xr3:uid="{64BCB348-468A-8042-AD54-5E3E30BF07E4}" name="Notes"/>
    <tableColumn id="3" xr3:uid="{6DFCF52F-72FF-934F-B791-CE7BFB58B6D1}" name="Statu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A45A234-AB9D-0640-9037-87B9324A912E}" name="Table3" displayName="Table3" ref="F1:G5" totalsRowShown="0">
  <autoFilter ref="F1:G5" xr:uid="{BA45A234-AB9D-0640-9037-87B9324A912E}"/>
  <tableColumns count="2">
    <tableColumn id="1" xr3:uid="{0D9F00DC-5572-2449-9D8C-F9611FAC1BA8}" name="What"/>
    <tableColumn id="2" xr3:uid="{611ECDD5-3388-6346-866C-AC1BAFC04CF8}" name="Link" dataCellStyle="Hyperlink"/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nagemyrenewals.com.au/partner-program/" TargetMode="External"/><Relationship Id="rId2" Type="http://schemas.openxmlformats.org/officeDocument/2006/relationships/hyperlink" Target="https://www.managemyrenewals.com.au/" TargetMode="External"/><Relationship Id="rId1" Type="http://schemas.openxmlformats.org/officeDocument/2006/relationships/hyperlink" Target="mailto:hello@managemyrenewals.com.au?subject=Lodgement%20Checklist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hyperlink" Target="https://www.youtube.com/watch?v=J4RUE3vhl_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BD286-F95B-49E5-B3B5-2907BAEFBBCD}">
  <sheetPr>
    <tabColor rgb="FF00B050"/>
  </sheetPr>
  <dimension ref="A1:AK78"/>
  <sheetViews>
    <sheetView showGridLines="0" tabSelected="1" topLeftCell="B1" zoomScale="110" zoomScaleNormal="110" workbookViewId="0">
      <pane xSplit="1" ySplit="9" topLeftCell="C10" activePane="bottomRight" state="frozen"/>
      <selection activeCell="B1" sqref="B1"/>
      <selection pane="topRight" activeCell="C1" sqref="C1"/>
      <selection pane="bottomLeft" activeCell="B10" sqref="B10"/>
      <selection pane="bottomRight" activeCell="B1" sqref="B1"/>
    </sheetView>
  </sheetViews>
  <sheetFormatPr baseColWidth="10" defaultColWidth="8.83203125" defaultRowHeight="15" outlineLevelCol="1" x14ac:dyDescent="0.2"/>
  <cols>
    <col min="1" max="1" width="11" style="11" hidden="1" customWidth="1"/>
    <col min="2" max="2" width="22.33203125" style="11" customWidth="1"/>
    <col min="3" max="3" width="11.6640625" style="11" customWidth="1"/>
    <col min="4" max="7" width="11.6640625" style="11" customWidth="1" outlineLevel="1"/>
    <col min="8" max="10" width="9.33203125" style="11" customWidth="1"/>
    <col min="11" max="36" width="9.33203125" style="24" customWidth="1"/>
    <col min="37" max="37" width="26.1640625" style="11" bestFit="1" customWidth="1"/>
    <col min="38" max="16384" width="8.83203125" style="11"/>
  </cols>
  <sheetData>
    <row r="1" spans="1:37" ht="19" x14ac:dyDescent="0.2">
      <c r="B1" s="19" t="s">
        <v>55</v>
      </c>
      <c r="C1" s="19"/>
      <c r="D1" s="23"/>
      <c r="E1" s="108" t="s">
        <v>58</v>
      </c>
      <c r="F1" s="108"/>
      <c r="G1" s="108"/>
      <c r="H1" s="54"/>
      <c r="I1" s="54"/>
      <c r="J1" s="54"/>
    </row>
    <row r="2" spans="1:37" ht="19" x14ac:dyDescent="0.2">
      <c r="A2" s="58"/>
      <c r="B2" s="30">
        <f ca="1">TODAY()</f>
        <v>45112</v>
      </c>
      <c r="C2" s="78"/>
      <c r="D2" s="89" t="s">
        <v>106</v>
      </c>
    </row>
    <row r="3" spans="1:37" ht="20" thickBot="1" x14ac:dyDescent="0.25">
      <c r="B3" s="55"/>
      <c r="C3" s="55"/>
      <c r="D3" s="22"/>
    </row>
    <row r="4" spans="1:37" s="4" customFormat="1" x14ac:dyDescent="0.2">
      <c r="B4" s="12"/>
      <c r="C4" s="67"/>
      <c r="D4" s="36" t="s">
        <v>54</v>
      </c>
      <c r="E4" s="36"/>
      <c r="F4" s="36"/>
      <c r="G4" s="51" t="s">
        <v>30</v>
      </c>
      <c r="H4" s="52">
        <f>VLOOKUP(H6,Table1[#All],6,FALSE)</f>
        <v>45114</v>
      </c>
      <c r="I4" s="52">
        <f>VLOOKUP(I6,Table1[#All],6,FALSE)</f>
        <v>45121</v>
      </c>
      <c r="J4" s="52">
        <f>VLOOKUP(J6,Table1[#All],6,FALSE)</f>
        <v>45135</v>
      </c>
      <c r="K4" s="52">
        <f>VLOOKUP(K6,Table1[#All],6,FALSE)</f>
        <v>45159</v>
      </c>
      <c r="L4" s="52">
        <f>VLOOKUP(L6,Table1[#All],6,FALSE)</f>
        <v>45166</v>
      </c>
      <c r="M4" s="52">
        <f>VLOOKUP(M6,Table1[#All],6,FALSE)</f>
        <v>45166</v>
      </c>
      <c r="N4" s="52">
        <f>VLOOKUP(N6,Table1[#All],6,FALSE)</f>
        <v>45190</v>
      </c>
      <c r="O4" s="52">
        <f>VLOOKUP(O6,Table1[#All],6,FALSE)</f>
        <v>45206</v>
      </c>
      <c r="P4" s="52">
        <f>VLOOKUP(P6,Table1[#All],6,FALSE)</f>
        <v>45227</v>
      </c>
      <c r="Q4" s="52">
        <f>VLOOKUP(Q6,Table1[#All],6,FALSE)</f>
        <v>45227</v>
      </c>
      <c r="R4" s="52">
        <f>VLOOKUP(R6,Table1[#All],6,FALSE)</f>
        <v>45230</v>
      </c>
      <c r="S4" s="52">
        <f>VLOOKUP(S6,Table1[#All],6,FALSE)</f>
        <v>45251</v>
      </c>
      <c r="T4" s="52">
        <f>VLOOKUP(T6,Table1[#All],6,FALSE)</f>
        <v>45281</v>
      </c>
      <c r="U4" s="52">
        <f>VLOOKUP(U6,Table1[#All],6,FALSE)</f>
        <v>45298</v>
      </c>
      <c r="V4" s="52">
        <f>VLOOKUP(V6,Table1[#All],6,FALSE)</f>
        <v>45343</v>
      </c>
      <c r="W4" s="52">
        <f>VLOOKUP(W6,Table1[#All],6,FALSE)</f>
        <v>45350</v>
      </c>
      <c r="X4" s="52">
        <f>VLOOKUP(X6,Table1[#All],6,FALSE)</f>
        <v>45350</v>
      </c>
      <c r="Y4" s="52">
        <f>VLOOKUP(Y6,Table1[#All],6,FALSE)</f>
        <v>45372</v>
      </c>
      <c r="Z4" s="52">
        <f>VLOOKUP(Z6,Table1[#All],6,FALSE)</f>
        <v>45389</v>
      </c>
      <c r="AA4" s="52">
        <f>VLOOKUP(AA6,Table1[#All],6,FALSE)</f>
        <v>45410</v>
      </c>
      <c r="AB4" s="52">
        <f>VLOOKUP(AB6,Table1[#All],6,FALSE)</f>
        <v>45410</v>
      </c>
      <c r="AC4" s="52">
        <f>VLOOKUP(AC6,Table1[#All],6,FALSE)</f>
        <v>45427</v>
      </c>
      <c r="AD4" s="52">
        <f>VLOOKUP(AD6,Table1[#All],6,FALSE)</f>
        <v>45427</v>
      </c>
      <c r="AE4" s="52">
        <f>VLOOKUP(AE6,Table1[#All],6,FALSE)</f>
        <v>45433</v>
      </c>
      <c r="AF4" s="52">
        <f>VLOOKUP(AF6,Table1[#All],6,FALSE)</f>
        <v>45440</v>
      </c>
      <c r="AG4" s="52">
        <f>VLOOKUP(AG6,Table1[#All],6,FALSE)</f>
        <v>45464</v>
      </c>
      <c r="AH4" s="52">
        <f>VLOOKUP(AH6,Table1[#All],6,FALSE)</f>
        <v>45487</v>
      </c>
      <c r="AI4" s="52">
        <f>VLOOKUP(AI6,Table1[#All],6,FALSE)</f>
        <v>45501</v>
      </c>
      <c r="AJ4" s="83">
        <f>VLOOKUP(AJ6,Table1[#All],6,FALSE)</f>
        <v>45501</v>
      </c>
      <c r="AK4" s="35"/>
    </row>
    <row r="5" spans="1:37" s="14" customFormat="1" hidden="1" x14ac:dyDescent="0.2">
      <c r="B5" s="13"/>
      <c r="D5" s="69"/>
      <c r="E5" s="69"/>
      <c r="F5" s="69"/>
      <c r="H5" s="70">
        <f t="shared" ref="H5:AJ5" si="0">H4</f>
        <v>45114</v>
      </c>
      <c r="I5" s="70">
        <f t="shared" si="0"/>
        <v>45121</v>
      </c>
      <c r="J5" s="70">
        <f t="shared" si="0"/>
        <v>45135</v>
      </c>
      <c r="K5" s="70">
        <f t="shared" si="0"/>
        <v>45159</v>
      </c>
      <c r="L5" s="70">
        <f t="shared" si="0"/>
        <v>45166</v>
      </c>
      <c r="M5" s="70">
        <f t="shared" si="0"/>
        <v>45166</v>
      </c>
      <c r="N5" s="70">
        <f t="shared" si="0"/>
        <v>45190</v>
      </c>
      <c r="O5" s="70">
        <f t="shared" si="0"/>
        <v>45206</v>
      </c>
      <c r="P5" s="70">
        <f t="shared" si="0"/>
        <v>45227</v>
      </c>
      <c r="Q5" s="70">
        <f t="shared" si="0"/>
        <v>45227</v>
      </c>
      <c r="R5" s="70">
        <f t="shared" si="0"/>
        <v>45230</v>
      </c>
      <c r="S5" s="70">
        <f t="shared" si="0"/>
        <v>45251</v>
      </c>
      <c r="T5" s="70">
        <f t="shared" si="0"/>
        <v>45281</v>
      </c>
      <c r="U5" s="70">
        <f t="shared" si="0"/>
        <v>45298</v>
      </c>
      <c r="V5" s="70">
        <f t="shared" si="0"/>
        <v>45343</v>
      </c>
      <c r="W5" s="70">
        <f t="shared" si="0"/>
        <v>45350</v>
      </c>
      <c r="X5" s="70">
        <f t="shared" si="0"/>
        <v>45350</v>
      </c>
      <c r="Y5" s="70">
        <f t="shared" si="0"/>
        <v>45372</v>
      </c>
      <c r="Z5" s="70">
        <f t="shared" si="0"/>
        <v>45389</v>
      </c>
      <c r="AA5" s="70">
        <f t="shared" si="0"/>
        <v>45410</v>
      </c>
      <c r="AB5" s="70">
        <f t="shared" si="0"/>
        <v>45410</v>
      </c>
      <c r="AC5" s="70">
        <f t="shared" si="0"/>
        <v>45427</v>
      </c>
      <c r="AD5" s="70">
        <f t="shared" si="0"/>
        <v>45427</v>
      </c>
      <c r="AE5" s="70">
        <f t="shared" si="0"/>
        <v>45433</v>
      </c>
      <c r="AF5" s="70">
        <f t="shared" si="0"/>
        <v>45440</v>
      </c>
      <c r="AG5" s="70">
        <f t="shared" si="0"/>
        <v>45464</v>
      </c>
      <c r="AH5" s="70">
        <f t="shared" si="0"/>
        <v>45487</v>
      </c>
      <c r="AI5" s="70">
        <f t="shared" si="0"/>
        <v>45501</v>
      </c>
      <c r="AJ5" s="84">
        <f t="shared" si="0"/>
        <v>45501</v>
      </c>
      <c r="AK5" s="53" t="s">
        <v>4</v>
      </c>
    </row>
    <row r="6" spans="1:37" s="60" customFormat="1" hidden="1" x14ac:dyDescent="0.2">
      <c r="B6" s="61"/>
      <c r="D6" s="71"/>
      <c r="E6" s="71"/>
      <c r="F6" s="71"/>
      <c r="G6" s="60" t="s">
        <v>35</v>
      </c>
      <c r="H6" s="72">
        <v>1</v>
      </c>
      <c r="I6" s="72">
        <v>2</v>
      </c>
      <c r="J6" s="72">
        <v>3</v>
      </c>
      <c r="K6" s="73">
        <v>4</v>
      </c>
      <c r="L6" s="73">
        <v>5</v>
      </c>
      <c r="M6" s="73">
        <v>29</v>
      </c>
      <c r="N6" s="73">
        <v>6</v>
      </c>
      <c r="O6" s="73">
        <v>7</v>
      </c>
      <c r="P6" s="73">
        <v>8</v>
      </c>
      <c r="Q6" s="72">
        <v>9</v>
      </c>
      <c r="R6" s="72">
        <v>10</v>
      </c>
      <c r="S6" s="72">
        <v>11</v>
      </c>
      <c r="T6" s="73">
        <v>12</v>
      </c>
      <c r="U6" s="73">
        <v>13</v>
      </c>
      <c r="V6" s="73">
        <v>14</v>
      </c>
      <c r="W6" s="73">
        <v>15</v>
      </c>
      <c r="X6" s="73">
        <v>16</v>
      </c>
      <c r="Y6" s="72">
        <v>17</v>
      </c>
      <c r="Z6" s="72">
        <v>18</v>
      </c>
      <c r="AA6" s="72">
        <v>19</v>
      </c>
      <c r="AB6" s="73">
        <v>20</v>
      </c>
      <c r="AC6" s="73">
        <v>21</v>
      </c>
      <c r="AD6" s="73">
        <v>22</v>
      </c>
      <c r="AE6" s="73">
        <v>23</v>
      </c>
      <c r="AF6" s="73">
        <v>24</v>
      </c>
      <c r="AG6" s="72">
        <v>25</v>
      </c>
      <c r="AH6" s="72">
        <v>26</v>
      </c>
      <c r="AI6" s="72">
        <v>27</v>
      </c>
      <c r="AJ6" s="85">
        <v>28</v>
      </c>
      <c r="AK6" s="62"/>
    </row>
    <row r="7" spans="1:37" s="60" customFormat="1" ht="18" customHeight="1" x14ac:dyDescent="0.2">
      <c r="B7" s="61"/>
      <c r="D7" s="71"/>
      <c r="E7" s="71"/>
      <c r="F7" s="71"/>
      <c r="G7" s="60" t="s">
        <v>33</v>
      </c>
      <c r="H7" s="60" t="str">
        <f>VLOOKUP(H6,Table1[#All],3,FALSE)</f>
        <v>LSL</v>
      </c>
      <c r="I7" s="60" t="str">
        <f>VLOOKUP(I6,Table1[#All],3,FALSE)</f>
        <v>ESUM</v>
      </c>
      <c r="J7" s="60" t="str">
        <f>VLOOKUP(J6,Table1[#All],3,FALSE)</f>
        <v>SUPER</v>
      </c>
      <c r="K7" s="74" t="str">
        <f>VLOOKUP(K6,Table1[#All],3,FALSE)</f>
        <v>IAS</v>
      </c>
      <c r="L7" s="74" t="str">
        <f>VLOOKUP(L6,Table1[#All],3,FALSE)</f>
        <v>BAS</v>
      </c>
      <c r="M7" s="74" t="str">
        <f>VLOOKUP(M6,Table1[#All],3,FALSE)</f>
        <v>TPAR</v>
      </c>
      <c r="N7" s="74" t="str">
        <f>VLOOKUP(N6,Table1[#All],3,FALSE)</f>
        <v>IAS</v>
      </c>
      <c r="O7" s="74" t="str">
        <f>VLOOKUP(O6,Table1[#All],3,FALSE)</f>
        <v>LSL</v>
      </c>
      <c r="P7" s="74" t="str">
        <f>VLOOKUP(P6,Table1[#All],3,FALSE)</f>
        <v>BAS</v>
      </c>
      <c r="Q7" s="74" t="str">
        <f>VLOOKUP(Q6,Table1[#All],3,FALSE)</f>
        <v>SUPER</v>
      </c>
      <c r="R7" s="74" t="str">
        <f>VLOOKUP(R6,Table1[#All],3,FALSE)</f>
        <v>PTR</v>
      </c>
      <c r="S7" s="74" t="str">
        <f>VLOOKUP(S6,Table1[#All],3,FALSE)</f>
        <v>IAS</v>
      </c>
      <c r="T7" s="74" t="str">
        <f>VLOOKUP(T6,Table1[#All],3,FALSE)</f>
        <v>IAS</v>
      </c>
      <c r="U7" s="74" t="str">
        <f>VLOOKUP(U6,Table1[#All],3,FALSE)</f>
        <v>LSL</v>
      </c>
      <c r="V7" s="74" t="str">
        <f>VLOOKUP(V6,Table1[#All],3,FALSE)</f>
        <v>IAS</v>
      </c>
      <c r="W7" s="74" t="str">
        <f>VLOOKUP(W6,Table1[#All],3,FALSE)</f>
        <v>BAS</v>
      </c>
      <c r="X7" s="74" t="str">
        <f>VLOOKUP(X6,Table1[#All],3,FALSE)</f>
        <v>SUPER</v>
      </c>
      <c r="Y7" s="74" t="str">
        <f>VLOOKUP(Y6,Table1[#All],3,FALSE)</f>
        <v>IAS</v>
      </c>
      <c r="Z7" s="74" t="str">
        <f>VLOOKUP(Z6,Table1[#All],3,FALSE)</f>
        <v>LSL</v>
      </c>
      <c r="AA7" s="74" t="str">
        <f>VLOOKUP(AA6,Table1[#All],3,FALSE)</f>
        <v>BAS</v>
      </c>
      <c r="AB7" s="74" t="str">
        <f>VLOOKUP(AB6,Table1[#All],3,FALSE)</f>
        <v>SUPER</v>
      </c>
      <c r="AC7" s="74" t="str">
        <f>VLOOKUP(AC6,Table1[#All],3,FALSE)</f>
        <v>PTRWA</v>
      </c>
      <c r="AD7" s="74" t="str">
        <f>VLOOKUP(AD6,Table1[#All],3,FALSE)</f>
        <v>COMPPAY</v>
      </c>
      <c r="AE7" s="74" t="str">
        <f>VLOOKUP(AE6,Table1[#All],3,FALSE)</f>
        <v>IAS</v>
      </c>
      <c r="AF7" s="74" t="str">
        <f>VLOOKUP(AF6,Table1[#All],3,FALSE)</f>
        <v>FBT</v>
      </c>
      <c r="AG7" s="74" t="str">
        <f>VLOOKUP(AG6,Table1[#All],3,FALSE)</f>
        <v>IAS</v>
      </c>
      <c r="AH7" s="74" t="str">
        <f>VLOOKUP(AH6,Table1[#All],3,FALSE)</f>
        <v>ESUM</v>
      </c>
      <c r="AI7" s="74" t="str">
        <f>VLOOKUP(AI6,Table1[#All],3,FALSE)</f>
        <v>BAS</v>
      </c>
      <c r="AJ7" s="86" t="str">
        <f>VLOOKUP(AJ6,Table1[#All],3,FALSE)</f>
        <v>SUPER</v>
      </c>
      <c r="AK7" s="62"/>
    </row>
    <row r="8" spans="1:37" s="16" customFormat="1" ht="75" x14ac:dyDescent="0.2">
      <c r="B8" s="15"/>
      <c r="C8" s="38" t="s">
        <v>79</v>
      </c>
      <c r="D8" s="38" t="s">
        <v>68</v>
      </c>
      <c r="E8" s="38" t="s">
        <v>50</v>
      </c>
      <c r="F8" s="38" t="s">
        <v>56</v>
      </c>
      <c r="G8" s="38" t="s">
        <v>59</v>
      </c>
      <c r="H8" s="59" t="str">
        <f>VLOOKUP(H6,Table1[#All],4,FALSE)</f>
        <v>Long Service Leave Board</v>
      </c>
      <c r="I8" s="59" t="str">
        <f>VLOOKUP(I6,Table1[#All],4,FALSE)</f>
        <v>Employee Summaries Previous FY 2023</v>
      </c>
      <c r="J8" s="59" t="str">
        <f>VLOOKUP(J6,Table1[#All],4,FALSE)</f>
        <v>Super Previous FY 2023 Q4</v>
      </c>
      <c r="K8" s="50" t="str">
        <f>VLOOKUP(K6,Table1[#All],4,FALSE)</f>
        <v>IAS</v>
      </c>
      <c r="L8" s="50" t="str">
        <f>VLOOKUP(L6,Table1[#All],4,FALSE)</f>
        <v>BAS Previous FY Q4</v>
      </c>
      <c r="M8" s="50" t="str">
        <f>VLOOKUP(M6,Table1[#All],4,FALSE)</f>
        <v>TPAR</v>
      </c>
      <c r="N8" s="50" t="str">
        <f>VLOOKUP(N6,Table1[#All],4,FALSE)</f>
        <v>IAS</v>
      </c>
      <c r="O8" s="50" t="str">
        <f>VLOOKUP(O6,Table1[#All],4,FALSE)</f>
        <v>Long Service Leave Board Report</v>
      </c>
      <c r="P8" s="50" t="str">
        <f>VLOOKUP(P6,Table1[#All],4,FALSE)</f>
        <v>BAS Q1</v>
      </c>
      <c r="Q8" s="50" t="str">
        <f>VLOOKUP(Q6,Table1[#All],4,FALSE)</f>
        <v>Super Q1</v>
      </c>
      <c r="R8" s="50" t="str">
        <f>VLOOKUP(R6,Table1[#All],4,FALSE)</f>
        <v>Personal Tax Returns</v>
      </c>
      <c r="S8" s="50" t="str">
        <f>VLOOKUP(S6,Table1[#All],4,FALSE)</f>
        <v>IAS</v>
      </c>
      <c r="T8" s="50" t="str">
        <f>VLOOKUP(T6,Table1[#All],4,FALSE)</f>
        <v>IAS</v>
      </c>
      <c r="U8" s="50" t="str">
        <f>VLOOKUP(U6,Table1[#All],4,FALSE)</f>
        <v>Long Service Leave Board Report</v>
      </c>
      <c r="V8" s="50" t="str">
        <f>VLOOKUP(V6,Table1[#All],4,FALSE)</f>
        <v>IAS</v>
      </c>
      <c r="W8" s="50" t="str">
        <f>VLOOKUP(W6,Table1[#All],4,FALSE)</f>
        <v>BAS Q2</v>
      </c>
      <c r="X8" s="50" t="str">
        <f>VLOOKUP(X6,Table1[#All],4,FALSE)</f>
        <v>Super Q2</v>
      </c>
      <c r="Y8" s="50" t="str">
        <f>VLOOKUP(Y6,Table1[#All],4,FALSE)</f>
        <v>IAS</v>
      </c>
      <c r="Z8" s="50" t="str">
        <f>VLOOKUP(Z6,Table1[#All],4,FALSE)</f>
        <v>Long Service Leave Board Report</v>
      </c>
      <c r="AA8" s="50" t="str">
        <f>VLOOKUP(AA6,Table1[#All],4,FALSE)</f>
        <v>BAS Q3</v>
      </c>
      <c r="AB8" s="50" t="str">
        <f>VLOOKUP(AB6,Table1[#All],4,FALSE)</f>
        <v>Super Q3</v>
      </c>
      <c r="AC8" s="50" t="str">
        <f>VLOOKUP(AC6,Table1[#All],4,FALSE)</f>
        <v>Personal Tax Returns via Advisor</v>
      </c>
      <c r="AD8" s="50" t="str">
        <f>VLOOKUP(AD6,Table1[#All],4,FALSE)</f>
        <v>Company Tax Payment</v>
      </c>
      <c r="AE8" s="50" t="str">
        <f>VLOOKUP(AE6,Table1[#All],4,FALSE)</f>
        <v>IAS</v>
      </c>
      <c r="AF8" s="50" t="str">
        <f>VLOOKUP(AF6,Table1[#All],4,FALSE)</f>
        <v>FBT</v>
      </c>
      <c r="AG8" s="50" t="str">
        <f>VLOOKUP(AG6,Table1[#All],4,FALSE)</f>
        <v>IAS</v>
      </c>
      <c r="AH8" s="50" t="str">
        <f>VLOOKUP(AH6,Table1[#All],4,FALSE)</f>
        <v>Employee Summaries Current FY</v>
      </c>
      <c r="AI8" s="50" t="str">
        <f>VLOOKUP(AI6,Table1[#All],4,FALSE)</f>
        <v>BAS Q4</v>
      </c>
      <c r="AJ8" s="87" t="str">
        <f>VLOOKUP(AJ6,Table1[#All],4,FALSE)</f>
        <v>Super Q3</v>
      </c>
      <c r="AK8" s="79"/>
    </row>
    <row r="9" spans="1:37" s="10" customFormat="1" x14ac:dyDescent="0.2">
      <c r="A9" s="10" t="s">
        <v>57</v>
      </c>
      <c r="B9" s="75" t="s">
        <v>0</v>
      </c>
      <c r="C9" s="31" t="s">
        <v>105</v>
      </c>
      <c r="D9" s="31" t="s">
        <v>105</v>
      </c>
      <c r="E9" s="31" t="s">
        <v>105</v>
      </c>
      <c r="F9" s="31" t="s">
        <v>105</v>
      </c>
      <c r="G9" s="31" t="s">
        <v>105</v>
      </c>
      <c r="H9" s="46">
        <f>H4</f>
        <v>45114</v>
      </c>
      <c r="I9" s="39">
        <f>I5</f>
        <v>45121</v>
      </c>
      <c r="J9" s="37">
        <f>J5</f>
        <v>45135</v>
      </c>
      <c r="K9" s="32">
        <f t="shared" ref="K9:AJ9" si="1">K4</f>
        <v>45159</v>
      </c>
      <c r="L9" s="42">
        <f t="shared" si="1"/>
        <v>45166</v>
      </c>
      <c r="M9" s="91">
        <f t="shared" si="1"/>
        <v>45166</v>
      </c>
      <c r="N9" s="33">
        <f t="shared" si="1"/>
        <v>45190</v>
      </c>
      <c r="O9" s="46">
        <f t="shared" si="1"/>
        <v>45206</v>
      </c>
      <c r="P9" s="42">
        <f t="shared" si="1"/>
        <v>45227</v>
      </c>
      <c r="Q9" s="56">
        <f t="shared" si="1"/>
        <v>45227</v>
      </c>
      <c r="R9" s="41">
        <f t="shared" si="1"/>
        <v>45230</v>
      </c>
      <c r="S9" s="32">
        <f t="shared" si="1"/>
        <v>45251</v>
      </c>
      <c r="T9" s="33">
        <f t="shared" si="1"/>
        <v>45281</v>
      </c>
      <c r="U9" s="93">
        <f t="shared" si="1"/>
        <v>45298</v>
      </c>
      <c r="V9" s="33">
        <f t="shared" si="1"/>
        <v>45343</v>
      </c>
      <c r="W9" s="42">
        <f t="shared" si="1"/>
        <v>45350</v>
      </c>
      <c r="X9" s="34">
        <f t="shared" si="1"/>
        <v>45350</v>
      </c>
      <c r="Y9" s="33">
        <f t="shared" si="1"/>
        <v>45372</v>
      </c>
      <c r="Z9" s="46">
        <f t="shared" si="1"/>
        <v>45389</v>
      </c>
      <c r="AA9" s="42">
        <f t="shared" si="1"/>
        <v>45410</v>
      </c>
      <c r="AB9" s="34">
        <f t="shared" si="1"/>
        <v>45410</v>
      </c>
      <c r="AC9" s="41">
        <f t="shared" si="1"/>
        <v>45427</v>
      </c>
      <c r="AD9" s="34">
        <f t="shared" si="1"/>
        <v>45427</v>
      </c>
      <c r="AE9" s="33">
        <f t="shared" si="1"/>
        <v>45433</v>
      </c>
      <c r="AF9" s="47">
        <f t="shared" si="1"/>
        <v>45440</v>
      </c>
      <c r="AG9" s="33">
        <f t="shared" si="1"/>
        <v>45464</v>
      </c>
      <c r="AH9" s="64">
        <f t="shared" si="1"/>
        <v>45487</v>
      </c>
      <c r="AI9" s="42">
        <f t="shared" si="1"/>
        <v>45501</v>
      </c>
      <c r="AJ9" s="92">
        <f t="shared" si="1"/>
        <v>45501</v>
      </c>
      <c r="AK9" s="80"/>
    </row>
    <row r="10" spans="1:37" x14ac:dyDescent="0.2">
      <c r="A10" s="11">
        <v>1</v>
      </c>
      <c r="B10" s="65" t="s">
        <v>107</v>
      </c>
      <c r="C10" s="68"/>
      <c r="D10" s="68"/>
      <c r="E10" s="68"/>
      <c r="F10" s="68"/>
      <c r="G10" s="68"/>
      <c r="H10" s="76"/>
      <c r="I10" s="104"/>
      <c r="J10" s="98"/>
      <c r="K10" s="25"/>
      <c r="L10" s="103"/>
      <c r="M10" s="94"/>
      <c r="N10" s="77"/>
      <c r="O10" s="76"/>
      <c r="P10" s="96"/>
      <c r="Q10" s="98"/>
      <c r="R10" s="43"/>
      <c r="S10" s="25"/>
      <c r="T10" s="77"/>
      <c r="U10" s="97"/>
      <c r="V10" s="77"/>
      <c r="W10" s="96"/>
      <c r="X10" s="26"/>
      <c r="Y10" s="77"/>
      <c r="Z10" s="76"/>
      <c r="AA10" s="96"/>
      <c r="AB10" s="26"/>
      <c r="AC10" s="43"/>
      <c r="AD10" s="26"/>
      <c r="AE10" s="77"/>
      <c r="AF10" s="105"/>
      <c r="AG10" s="77"/>
      <c r="AH10" s="104"/>
      <c r="AI10" s="96"/>
      <c r="AJ10" s="95"/>
      <c r="AK10" s="81"/>
    </row>
    <row r="11" spans="1:37" x14ac:dyDescent="0.2">
      <c r="B11" s="65" t="s">
        <v>6</v>
      </c>
      <c r="C11" s="68"/>
      <c r="D11" s="68"/>
      <c r="E11" s="68"/>
      <c r="F11" s="68"/>
      <c r="G11" s="17"/>
      <c r="H11" s="76"/>
      <c r="I11" s="104"/>
      <c r="J11" s="98"/>
      <c r="K11" s="25"/>
      <c r="L11" s="103"/>
      <c r="M11" s="94"/>
      <c r="N11" s="77"/>
      <c r="O11" s="76"/>
      <c r="P11" s="96"/>
      <c r="Q11" s="98"/>
      <c r="R11" s="43"/>
      <c r="S11" s="25"/>
      <c r="T11" s="77"/>
      <c r="U11" s="97"/>
      <c r="V11" s="77"/>
      <c r="W11" s="96"/>
      <c r="X11" s="26"/>
      <c r="Y11" s="77"/>
      <c r="Z11" s="76"/>
      <c r="AA11" s="96"/>
      <c r="AB11" s="26"/>
      <c r="AC11" s="43"/>
      <c r="AD11" s="26"/>
      <c r="AE11" s="77"/>
      <c r="AF11" s="105"/>
      <c r="AG11" s="77"/>
      <c r="AH11" s="104"/>
      <c r="AI11" s="96"/>
      <c r="AJ11" s="95"/>
      <c r="AK11" s="81"/>
    </row>
    <row r="12" spans="1:37" x14ac:dyDescent="0.2">
      <c r="B12" s="65" t="s">
        <v>7</v>
      </c>
      <c r="C12" s="68"/>
      <c r="D12" s="68"/>
      <c r="E12" s="68"/>
      <c r="F12" s="68"/>
      <c r="G12" s="17"/>
      <c r="H12" s="76"/>
      <c r="I12" s="104"/>
      <c r="J12" s="98"/>
      <c r="K12" s="25"/>
      <c r="L12" s="103"/>
      <c r="M12" s="94"/>
      <c r="N12" s="77"/>
      <c r="O12" s="76"/>
      <c r="P12" s="96"/>
      <c r="Q12" s="98"/>
      <c r="R12" s="43"/>
      <c r="S12" s="25"/>
      <c r="T12" s="77"/>
      <c r="U12" s="97"/>
      <c r="V12" s="77"/>
      <c r="W12" s="96"/>
      <c r="X12" s="26"/>
      <c r="Y12" s="77"/>
      <c r="Z12" s="76"/>
      <c r="AA12" s="96"/>
      <c r="AB12" s="26"/>
      <c r="AC12" s="43"/>
      <c r="AD12" s="26"/>
      <c r="AE12" s="77"/>
      <c r="AF12" s="105"/>
      <c r="AG12" s="77"/>
      <c r="AH12" s="104"/>
      <c r="AI12" s="96"/>
      <c r="AJ12" s="95"/>
      <c r="AK12" s="81"/>
    </row>
    <row r="13" spans="1:37" x14ac:dyDescent="0.2">
      <c r="B13" s="65" t="s">
        <v>8</v>
      </c>
      <c r="C13" s="68"/>
      <c r="D13" s="68"/>
      <c r="E13" s="68"/>
      <c r="F13" s="68"/>
      <c r="G13" s="17"/>
      <c r="H13" s="76"/>
      <c r="I13" s="104"/>
      <c r="J13" s="98"/>
      <c r="K13" s="25"/>
      <c r="L13" s="103"/>
      <c r="M13" s="94"/>
      <c r="N13" s="77"/>
      <c r="O13" s="76"/>
      <c r="P13" s="96"/>
      <c r="Q13" s="98"/>
      <c r="R13" s="43"/>
      <c r="S13" s="25"/>
      <c r="T13" s="77"/>
      <c r="U13" s="97"/>
      <c r="V13" s="77"/>
      <c r="W13" s="96"/>
      <c r="X13" s="26"/>
      <c r="Y13" s="77"/>
      <c r="Z13" s="76"/>
      <c r="AA13" s="96"/>
      <c r="AB13" s="26"/>
      <c r="AC13" s="43"/>
      <c r="AD13" s="26"/>
      <c r="AE13" s="77"/>
      <c r="AF13" s="105"/>
      <c r="AG13" s="77"/>
      <c r="AH13" s="104"/>
      <c r="AI13" s="96"/>
      <c r="AJ13" s="95"/>
      <c r="AK13" s="81"/>
    </row>
    <row r="14" spans="1:37" x14ac:dyDescent="0.2">
      <c r="B14" s="65" t="s">
        <v>9</v>
      </c>
      <c r="C14" s="68"/>
      <c r="D14" s="68"/>
      <c r="E14" s="68"/>
      <c r="F14" s="68"/>
      <c r="G14" s="17"/>
      <c r="H14" s="76"/>
      <c r="I14" s="104"/>
      <c r="J14" s="98"/>
      <c r="K14" s="25"/>
      <c r="L14" s="103"/>
      <c r="M14" s="94"/>
      <c r="N14" s="77"/>
      <c r="O14" s="76"/>
      <c r="P14" s="96"/>
      <c r="Q14" s="98"/>
      <c r="R14" s="43"/>
      <c r="S14" s="25"/>
      <c r="T14" s="77"/>
      <c r="U14" s="97"/>
      <c r="V14" s="77"/>
      <c r="W14" s="96"/>
      <c r="X14" s="26"/>
      <c r="Y14" s="77"/>
      <c r="Z14" s="76"/>
      <c r="AA14" s="96"/>
      <c r="AB14" s="26"/>
      <c r="AC14" s="43"/>
      <c r="AD14" s="26"/>
      <c r="AE14" s="77"/>
      <c r="AF14" s="105"/>
      <c r="AG14" s="77"/>
      <c r="AH14" s="104"/>
      <c r="AI14" s="96"/>
      <c r="AJ14" s="95"/>
      <c r="AK14" s="81"/>
    </row>
    <row r="15" spans="1:37" x14ac:dyDescent="0.2">
      <c r="B15" s="65" t="s">
        <v>10</v>
      </c>
      <c r="C15" s="68"/>
      <c r="D15" s="68"/>
      <c r="E15" s="68"/>
      <c r="F15" s="68"/>
      <c r="G15" s="17"/>
      <c r="H15" s="76"/>
      <c r="I15" s="104"/>
      <c r="J15" s="98"/>
      <c r="K15" s="25"/>
      <c r="L15" s="103"/>
      <c r="M15" s="94"/>
      <c r="N15" s="77"/>
      <c r="O15" s="76"/>
      <c r="P15" s="96"/>
      <c r="Q15" s="98"/>
      <c r="R15" s="43"/>
      <c r="S15" s="25"/>
      <c r="T15" s="77"/>
      <c r="U15" s="97"/>
      <c r="V15" s="77"/>
      <c r="W15" s="96"/>
      <c r="X15" s="26"/>
      <c r="Y15" s="77"/>
      <c r="Z15" s="76"/>
      <c r="AA15" s="96"/>
      <c r="AB15" s="26"/>
      <c r="AC15" s="43"/>
      <c r="AD15" s="26"/>
      <c r="AE15" s="77"/>
      <c r="AF15" s="105"/>
      <c r="AG15" s="77"/>
      <c r="AH15" s="104"/>
      <c r="AI15" s="96"/>
      <c r="AJ15" s="95"/>
      <c r="AK15" s="81"/>
    </row>
    <row r="16" spans="1:37" x14ac:dyDescent="0.2">
      <c r="B16" s="65" t="s">
        <v>11</v>
      </c>
      <c r="C16" s="68"/>
      <c r="D16" s="68"/>
      <c r="E16" s="68"/>
      <c r="F16" s="68"/>
      <c r="G16" s="17"/>
      <c r="H16" s="76"/>
      <c r="I16" s="104"/>
      <c r="J16" s="98"/>
      <c r="K16" s="25"/>
      <c r="L16" s="103"/>
      <c r="M16" s="94"/>
      <c r="N16" s="77"/>
      <c r="O16" s="76"/>
      <c r="P16" s="96"/>
      <c r="Q16" s="98"/>
      <c r="R16" s="43"/>
      <c r="S16" s="25"/>
      <c r="T16" s="77"/>
      <c r="U16" s="97"/>
      <c r="V16" s="77"/>
      <c r="W16" s="96"/>
      <c r="X16" s="26"/>
      <c r="Y16" s="77"/>
      <c r="Z16" s="76"/>
      <c r="AA16" s="96"/>
      <c r="AB16" s="26"/>
      <c r="AC16" s="43"/>
      <c r="AD16" s="26"/>
      <c r="AE16" s="77"/>
      <c r="AF16" s="105"/>
      <c r="AG16" s="77"/>
      <c r="AH16" s="104"/>
      <c r="AI16" s="96"/>
      <c r="AJ16" s="95"/>
      <c r="AK16" s="81"/>
    </row>
    <row r="17" spans="2:37" x14ac:dyDescent="0.2">
      <c r="B17" s="65" t="s">
        <v>12</v>
      </c>
      <c r="C17" s="68"/>
      <c r="D17" s="68"/>
      <c r="E17" s="68"/>
      <c r="F17" s="68"/>
      <c r="G17" s="17"/>
      <c r="H17" s="76"/>
      <c r="I17" s="104"/>
      <c r="J17" s="98"/>
      <c r="K17" s="25"/>
      <c r="L17" s="103"/>
      <c r="M17" s="94"/>
      <c r="N17" s="77"/>
      <c r="O17" s="76"/>
      <c r="P17" s="96"/>
      <c r="Q17" s="98"/>
      <c r="R17" s="43"/>
      <c r="S17" s="25"/>
      <c r="T17" s="77"/>
      <c r="U17" s="97"/>
      <c r="V17" s="77"/>
      <c r="W17" s="96"/>
      <c r="X17" s="26"/>
      <c r="Y17" s="77"/>
      <c r="Z17" s="76"/>
      <c r="AA17" s="96"/>
      <c r="AB17" s="26"/>
      <c r="AC17" s="43"/>
      <c r="AD17" s="26"/>
      <c r="AE17" s="77"/>
      <c r="AF17" s="105"/>
      <c r="AG17" s="77"/>
      <c r="AH17" s="104"/>
      <c r="AI17" s="96"/>
      <c r="AJ17" s="95"/>
      <c r="AK17" s="81"/>
    </row>
    <row r="18" spans="2:37" x14ac:dyDescent="0.2">
      <c r="B18" s="65" t="s">
        <v>13</v>
      </c>
      <c r="C18" s="68"/>
      <c r="D18" s="68"/>
      <c r="E18" s="68"/>
      <c r="F18" s="68"/>
      <c r="G18" s="17"/>
      <c r="H18" s="76"/>
      <c r="I18" s="104"/>
      <c r="J18" s="98"/>
      <c r="K18" s="25"/>
      <c r="L18" s="103"/>
      <c r="M18" s="94"/>
      <c r="N18" s="77"/>
      <c r="O18" s="76"/>
      <c r="P18" s="96"/>
      <c r="Q18" s="98"/>
      <c r="R18" s="43"/>
      <c r="S18" s="25"/>
      <c r="T18" s="77"/>
      <c r="U18" s="97"/>
      <c r="V18" s="77"/>
      <c r="W18" s="96"/>
      <c r="X18" s="26"/>
      <c r="Y18" s="77"/>
      <c r="Z18" s="76"/>
      <c r="AA18" s="96"/>
      <c r="AB18" s="26"/>
      <c r="AC18" s="43"/>
      <c r="AD18" s="26"/>
      <c r="AE18" s="77"/>
      <c r="AF18" s="105"/>
      <c r="AG18" s="77"/>
      <c r="AH18" s="104"/>
      <c r="AI18" s="96"/>
      <c r="AJ18" s="95"/>
      <c r="AK18" s="81"/>
    </row>
    <row r="19" spans="2:37" x14ac:dyDescent="0.2">
      <c r="B19" s="65" t="s">
        <v>14</v>
      </c>
      <c r="C19" s="68"/>
      <c r="D19" s="68"/>
      <c r="E19" s="68"/>
      <c r="F19" s="68"/>
      <c r="G19" s="17"/>
      <c r="H19" s="76"/>
      <c r="I19" s="104"/>
      <c r="J19" s="98"/>
      <c r="K19" s="25"/>
      <c r="L19" s="103"/>
      <c r="M19" s="94"/>
      <c r="N19" s="77"/>
      <c r="O19" s="76"/>
      <c r="P19" s="96"/>
      <c r="Q19" s="98"/>
      <c r="R19" s="43"/>
      <c r="S19" s="25"/>
      <c r="T19" s="77"/>
      <c r="U19" s="97"/>
      <c r="V19" s="77"/>
      <c r="W19" s="96"/>
      <c r="X19" s="26"/>
      <c r="Y19" s="77"/>
      <c r="Z19" s="76"/>
      <c r="AA19" s="96"/>
      <c r="AB19" s="26"/>
      <c r="AC19" s="43"/>
      <c r="AD19" s="26"/>
      <c r="AE19" s="77"/>
      <c r="AF19" s="105"/>
      <c r="AG19" s="77"/>
      <c r="AH19" s="104"/>
      <c r="AI19" s="96"/>
      <c r="AJ19" s="95"/>
      <c r="AK19" s="81"/>
    </row>
    <row r="20" spans="2:37" x14ac:dyDescent="0.2">
      <c r="B20" s="65" t="s">
        <v>15</v>
      </c>
      <c r="C20" s="68"/>
      <c r="D20" s="68"/>
      <c r="E20" s="68"/>
      <c r="F20" s="68"/>
      <c r="G20" s="17"/>
      <c r="H20" s="76"/>
      <c r="I20" s="104"/>
      <c r="J20" s="98"/>
      <c r="K20" s="25"/>
      <c r="L20" s="103"/>
      <c r="M20" s="94"/>
      <c r="N20" s="77"/>
      <c r="O20" s="76"/>
      <c r="P20" s="96"/>
      <c r="Q20" s="98"/>
      <c r="R20" s="43"/>
      <c r="S20" s="25"/>
      <c r="T20" s="77"/>
      <c r="U20" s="97"/>
      <c r="V20" s="77"/>
      <c r="W20" s="96"/>
      <c r="X20" s="26"/>
      <c r="Y20" s="77"/>
      <c r="Z20" s="76"/>
      <c r="AA20" s="96"/>
      <c r="AB20" s="26"/>
      <c r="AC20" s="43"/>
      <c r="AD20" s="26"/>
      <c r="AE20" s="77"/>
      <c r="AF20" s="105"/>
      <c r="AG20" s="77"/>
      <c r="AH20" s="104"/>
      <c r="AI20" s="96"/>
      <c r="AJ20" s="95"/>
      <c r="AK20" s="81"/>
    </row>
    <row r="21" spans="2:37" x14ac:dyDescent="0.2">
      <c r="B21" s="65" t="s">
        <v>16</v>
      </c>
      <c r="C21" s="68"/>
      <c r="D21" s="68"/>
      <c r="E21" s="68"/>
      <c r="F21" s="68"/>
      <c r="G21" s="17"/>
      <c r="H21" s="76"/>
      <c r="I21" s="104"/>
      <c r="J21" s="98"/>
      <c r="K21" s="25"/>
      <c r="L21" s="103"/>
      <c r="M21" s="94"/>
      <c r="N21" s="77"/>
      <c r="O21" s="76"/>
      <c r="P21" s="96"/>
      <c r="Q21" s="98"/>
      <c r="R21" s="43"/>
      <c r="S21" s="25"/>
      <c r="T21" s="77"/>
      <c r="U21" s="97"/>
      <c r="V21" s="77"/>
      <c r="W21" s="96"/>
      <c r="X21" s="26"/>
      <c r="Y21" s="77"/>
      <c r="Z21" s="76"/>
      <c r="AA21" s="96"/>
      <c r="AB21" s="26"/>
      <c r="AC21" s="43"/>
      <c r="AD21" s="26"/>
      <c r="AE21" s="77"/>
      <c r="AF21" s="105"/>
      <c r="AG21" s="77"/>
      <c r="AH21" s="104"/>
      <c r="AI21" s="96"/>
      <c r="AJ21" s="95"/>
      <c r="AK21" s="81"/>
    </row>
    <row r="22" spans="2:37" x14ac:dyDescent="0.2">
      <c r="B22" s="65" t="s">
        <v>17</v>
      </c>
      <c r="C22" s="68"/>
      <c r="D22" s="68"/>
      <c r="E22" s="68"/>
      <c r="F22" s="68"/>
      <c r="G22" s="17"/>
      <c r="H22" s="76"/>
      <c r="I22" s="104"/>
      <c r="J22" s="98"/>
      <c r="K22" s="25"/>
      <c r="L22" s="103"/>
      <c r="M22" s="94"/>
      <c r="N22" s="77"/>
      <c r="O22" s="76"/>
      <c r="P22" s="96"/>
      <c r="Q22" s="98"/>
      <c r="R22" s="43"/>
      <c r="S22" s="25"/>
      <c r="T22" s="77"/>
      <c r="U22" s="97"/>
      <c r="V22" s="77"/>
      <c r="W22" s="96"/>
      <c r="X22" s="26"/>
      <c r="Y22" s="77"/>
      <c r="Z22" s="76"/>
      <c r="AA22" s="96"/>
      <c r="AB22" s="26"/>
      <c r="AC22" s="43"/>
      <c r="AD22" s="26"/>
      <c r="AE22" s="77"/>
      <c r="AF22" s="105"/>
      <c r="AG22" s="77"/>
      <c r="AH22" s="104"/>
      <c r="AI22" s="96"/>
      <c r="AJ22" s="95"/>
      <c r="AK22" s="81"/>
    </row>
    <row r="23" spans="2:37" x14ac:dyDescent="0.2">
      <c r="B23" s="65" t="s">
        <v>18</v>
      </c>
      <c r="C23" s="68"/>
      <c r="D23" s="68"/>
      <c r="E23" s="68"/>
      <c r="F23" s="68"/>
      <c r="G23" s="17"/>
      <c r="H23" s="76"/>
      <c r="I23" s="104"/>
      <c r="J23" s="98"/>
      <c r="K23" s="25"/>
      <c r="L23" s="103"/>
      <c r="M23" s="94"/>
      <c r="N23" s="77"/>
      <c r="O23" s="76"/>
      <c r="P23" s="96"/>
      <c r="Q23" s="98"/>
      <c r="R23" s="43"/>
      <c r="S23" s="25"/>
      <c r="T23" s="77"/>
      <c r="U23" s="97"/>
      <c r="V23" s="77"/>
      <c r="W23" s="96"/>
      <c r="X23" s="26"/>
      <c r="Y23" s="77"/>
      <c r="Z23" s="76"/>
      <c r="AA23" s="96"/>
      <c r="AB23" s="26"/>
      <c r="AC23" s="43"/>
      <c r="AD23" s="26"/>
      <c r="AE23" s="77"/>
      <c r="AF23" s="105"/>
      <c r="AG23" s="77"/>
      <c r="AH23" s="104"/>
      <c r="AI23" s="96"/>
      <c r="AJ23" s="95"/>
      <c r="AK23" s="81"/>
    </row>
    <row r="24" spans="2:37" x14ac:dyDescent="0.2">
      <c r="B24" s="65" t="s">
        <v>19</v>
      </c>
      <c r="C24" s="68"/>
      <c r="D24" s="68"/>
      <c r="E24" s="68"/>
      <c r="F24" s="68"/>
      <c r="G24" s="17"/>
      <c r="H24" s="76"/>
      <c r="I24" s="104"/>
      <c r="J24" s="98"/>
      <c r="K24" s="25"/>
      <c r="L24" s="103"/>
      <c r="M24" s="94"/>
      <c r="N24" s="77"/>
      <c r="O24" s="76"/>
      <c r="P24" s="96"/>
      <c r="Q24" s="98"/>
      <c r="R24" s="43"/>
      <c r="S24" s="25"/>
      <c r="T24" s="77"/>
      <c r="U24" s="97"/>
      <c r="V24" s="77"/>
      <c r="W24" s="96"/>
      <c r="X24" s="26"/>
      <c r="Y24" s="77"/>
      <c r="Z24" s="76"/>
      <c r="AA24" s="96"/>
      <c r="AB24" s="26"/>
      <c r="AC24" s="43"/>
      <c r="AD24" s="26"/>
      <c r="AE24" s="77"/>
      <c r="AF24" s="105"/>
      <c r="AG24" s="77"/>
      <c r="AH24" s="104"/>
      <c r="AI24" s="96"/>
      <c r="AJ24" s="95"/>
      <c r="AK24" s="81"/>
    </row>
    <row r="25" spans="2:37" x14ac:dyDescent="0.2">
      <c r="B25" s="65" t="s">
        <v>20</v>
      </c>
      <c r="C25" s="68"/>
      <c r="D25" s="68"/>
      <c r="E25" s="68"/>
      <c r="F25" s="68"/>
      <c r="G25" s="17"/>
      <c r="H25" s="76"/>
      <c r="I25" s="104"/>
      <c r="J25" s="98"/>
      <c r="K25" s="25"/>
      <c r="L25" s="103"/>
      <c r="M25" s="94"/>
      <c r="N25" s="77"/>
      <c r="O25" s="76"/>
      <c r="P25" s="96"/>
      <c r="Q25" s="98"/>
      <c r="R25" s="43"/>
      <c r="S25" s="25"/>
      <c r="T25" s="77"/>
      <c r="U25" s="97"/>
      <c r="V25" s="77"/>
      <c r="W25" s="96"/>
      <c r="X25" s="26"/>
      <c r="Y25" s="77"/>
      <c r="Z25" s="76"/>
      <c r="AA25" s="96"/>
      <c r="AB25" s="26"/>
      <c r="AC25" s="43"/>
      <c r="AD25" s="26"/>
      <c r="AE25" s="77"/>
      <c r="AF25" s="105"/>
      <c r="AG25" s="77"/>
      <c r="AH25" s="104"/>
      <c r="AI25" s="96"/>
      <c r="AJ25" s="95"/>
      <c r="AK25" s="81"/>
    </row>
    <row r="26" spans="2:37" x14ac:dyDescent="0.2">
      <c r="B26" s="65" t="s">
        <v>21</v>
      </c>
      <c r="C26" s="68"/>
      <c r="D26" s="68"/>
      <c r="E26" s="68"/>
      <c r="F26" s="68"/>
      <c r="G26" s="17"/>
      <c r="H26" s="76"/>
      <c r="I26" s="104"/>
      <c r="J26" s="98"/>
      <c r="K26" s="25"/>
      <c r="L26" s="103"/>
      <c r="M26" s="94"/>
      <c r="N26" s="77"/>
      <c r="O26" s="76"/>
      <c r="P26" s="96"/>
      <c r="Q26" s="98"/>
      <c r="R26" s="43"/>
      <c r="S26" s="25"/>
      <c r="T26" s="77"/>
      <c r="U26" s="97"/>
      <c r="V26" s="77"/>
      <c r="W26" s="96"/>
      <c r="X26" s="26"/>
      <c r="Y26" s="77"/>
      <c r="Z26" s="76"/>
      <c r="AA26" s="96"/>
      <c r="AB26" s="26"/>
      <c r="AC26" s="43"/>
      <c r="AD26" s="26"/>
      <c r="AE26" s="77"/>
      <c r="AF26" s="105"/>
      <c r="AG26" s="77"/>
      <c r="AH26" s="104"/>
      <c r="AI26" s="96"/>
      <c r="AJ26" s="95"/>
      <c r="AK26" s="81"/>
    </row>
    <row r="27" spans="2:37" x14ac:dyDescent="0.2">
      <c r="B27" s="65" t="s">
        <v>22</v>
      </c>
      <c r="C27" s="68"/>
      <c r="D27" s="68"/>
      <c r="E27" s="68"/>
      <c r="F27" s="68"/>
      <c r="G27" s="17"/>
      <c r="H27" s="76"/>
      <c r="I27" s="104"/>
      <c r="J27" s="98"/>
      <c r="K27" s="25"/>
      <c r="L27" s="103"/>
      <c r="M27" s="94"/>
      <c r="N27" s="77"/>
      <c r="O27" s="76"/>
      <c r="P27" s="96"/>
      <c r="Q27" s="98"/>
      <c r="R27" s="43"/>
      <c r="S27" s="25"/>
      <c r="T27" s="77"/>
      <c r="U27" s="97"/>
      <c r="V27" s="77"/>
      <c r="W27" s="96"/>
      <c r="X27" s="26"/>
      <c r="Y27" s="77"/>
      <c r="Z27" s="76"/>
      <c r="AA27" s="96"/>
      <c r="AB27" s="26"/>
      <c r="AC27" s="43"/>
      <c r="AD27" s="26"/>
      <c r="AE27" s="77"/>
      <c r="AF27" s="105"/>
      <c r="AG27" s="77"/>
      <c r="AH27" s="104"/>
      <c r="AI27" s="96"/>
      <c r="AJ27" s="95"/>
      <c r="AK27" s="81"/>
    </row>
    <row r="28" spans="2:37" x14ac:dyDescent="0.2">
      <c r="B28" s="65" t="s">
        <v>23</v>
      </c>
      <c r="C28" s="68"/>
      <c r="D28" s="68"/>
      <c r="E28" s="68"/>
      <c r="F28" s="68"/>
      <c r="G28" s="17"/>
      <c r="H28" s="76"/>
      <c r="I28" s="104"/>
      <c r="J28" s="98"/>
      <c r="K28" s="25"/>
      <c r="L28" s="103"/>
      <c r="M28" s="94"/>
      <c r="N28" s="77"/>
      <c r="O28" s="76"/>
      <c r="P28" s="96"/>
      <c r="Q28" s="98"/>
      <c r="R28" s="43"/>
      <c r="S28" s="25"/>
      <c r="T28" s="77"/>
      <c r="U28" s="97"/>
      <c r="V28" s="77"/>
      <c r="W28" s="96"/>
      <c r="X28" s="26"/>
      <c r="Y28" s="77"/>
      <c r="Z28" s="76"/>
      <c r="AA28" s="96"/>
      <c r="AB28" s="26"/>
      <c r="AC28" s="43"/>
      <c r="AD28" s="26"/>
      <c r="AE28" s="77"/>
      <c r="AF28" s="105"/>
      <c r="AG28" s="77"/>
      <c r="AH28" s="104"/>
      <c r="AI28" s="96"/>
      <c r="AJ28" s="95"/>
      <c r="AK28" s="81"/>
    </row>
    <row r="29" spans="2:37" x14ac:dyDescent="0.2">
      <c r="B29" s="65" t="s">
        <v>24</v>
      </c>
      <c r="C29" s="68"/>
      <c r="D29" s="68"/>
      <c r="E29" s="68"/>
      <c r="F29" s="68"/>
      <c r="G29" s="17"/>
      <c r="H29" s="76"/>
      <c r="I29" s="104"/>
      <c r="J29" s="98"/>
      <c r="K29" s="25"/>
      <c r="L29" s="103"/>
      <c r="M29" s="94"/>
      <c r="N29" s="77"/>
      <c r="O29" s="76"/>
      <c r="P29" s="96"/>
      <c r="Q29" s="98"/>
      <c r="R29" s="43"/>
      <c r="S29" s="25"/>
      <c r="T29" s="77"/>
      <c r="U29" s="97"/>
      <c r="V29" s="77"/>
      <c r="W29" s="96"/>
      <c r="X29" s="26"/>
      <c r="Y29" s="77"/>
      <c r="Z29" s="76"/>
      <c r="AA29" s="96"/>
      <c r="AB29" s="26"/>
      <c r="AC29" s="43"/>
      <c r="AD29" s="26"/>
      <c r="AE29" s="77"/>
      <c r="AF29" s="105"/>
      <c r="AG29" s="77"/>
      <c r="AH29" s="104"/>
      <c r="AI29" s="96"/>
      <c r="AJ29" s="95"/>
      <c r="AK29" s="81"/>
    </row>
    <row r="30" spans="2:37" x14ac:dyDescent="0.2">
      <c r="B30" s="65" t="s">
        <v>25</v>
      </c>
      <c r="C30" s="68"/>
      <c r="D30" s="68"/>
      <c r="E30" s="68"/>
      <c r="F30" s="68"/>
      <c r="G30" s="17"/>
      <c r="H30" s="76"/>
      <c r="I30" s="104"/>
      <c r="J30" s="98"/>
      <c r="K30" s="25"/>
      <c r="L30" s="103"/>
      <c r="M30" s="94"/>
      <c r="N30" s="77"/>
      <c r="O30" s="76"/>
      <c r="P30" s="96"/>
      <c r="Q30" s="98"/>
      <c r="R30" s="43"/>
      <c r="S30" s="25"/>
      <c r="T30" s="77"/>
      <c r="U30" s="97"/>
      <c r="V30" s="77"/>
      <c r="W30" s="96"/>
      <c r="X30" s="26"/>
      <c r="Y30" s="77"/>
      <c r="Z30" s="76"/>
      <c r="AA30" s="96"/>
      <c r="AB30" s="26"/>
      <c r="AC30" s="43"/>
      <c r="AD30" s="26"/>
      <c r="AE30" s="77"/>
      <c r="AF30" s="105"/>
      <c r="AG30" s="77"/>
      <c r="AH30" s="104"/>
      <c r="AI30" s="96"/>
      <c r="AJ30" s="95"/>
      <c r="AK30" s="81"/>
    </row>
    <row r="31" spans="2:37" x14ac:dyDescent="0.2">
      <c r="B31" s="65" t="s">
        <v>26</v>
      </c>
      <c r="C31" s="68"/>
      <c r="D31" s="68"/>
      <c r="E31" s="68"/>
      <c r="F31" s="68"/>
      <c r="G31" s="17"/>
      <c r="H31" s="76"/>
      <c r="I31" s="104"/>
      <c r="J31" s="98"/>
      <c r="K31" s="25"/>
      <c r="L31" s="103"/>
      <c r="M31" s="94"/>
      <c r="N31" s="77"/>
      <c r="O31" s="76"/>
      <c r="P31" s="96"/>
      <c r="Q31" s="98"/>
      <c r="R31" s="43"/>
      <c r="S31" s="25"/>
      <c r="T31" s="77"/>
      <c r="U31" s="97"/>
      <c r="V31" s="77"/>
      <c r="W31" s="96"/>
      <c r="X31" s="26"/>
      <c r="Y31" s="77"/>
      <c r="Z31" s="76"/>
      <c r="AA31" s="96"/>
      <c r="AB31" s="26"/>
      <c r="AC31" s="43"/>
      <c r="AD31" s="26"/>
      <c r="AE31" s="77"/>
      <c r="AF31" s="105"/>
      <c r="AG31" s="77"/>
      <c r="AH31" s="104"/>
      <c r="AI31" s="96"/>
      <c r="AJ31" s="95"/>
      <c r="AK31" s="81"/>
    </row>
    <row r="32" spans="2:37" x14ac:dyDescent="0.2">
      <c r="B32" s="65" t="s">
        <v>27</v>
      </c>
      <c r="C32" s="68"/>
      <c r="D32" s="68"/>
      <c r="E32" s="68"/>
      <c r="F32" s="68"/>
      <c r="G32" s="17"/>
      <c r="H32" s="76"/>
      <c r="I32" s="104"/>
      <c r="J32" s="98"/>
      <c r="K32" s="25"/>
      <c r="L32" s="103"/>
      <c r="M32" s="94"/>
      <c r="N32" s="77"/>
      <c r="O32" s="76"/>
      <c r="P32" s="96"/>
      <c r="Q32" s="98"/>
      <c r="R32" s="43"/>
      <c r="S32" s="25"/>
      <c r="T32" s="77"/>
      <c r="U32" s="97"/>
      <c r="V32" s="77"/>
      <c r="W32" s="96"/>
      <c r="X32" s="26"/>
      <c r="Y32" s="77"/>
      <c r="Z32" s="76"/>
      <c r="AA32" s="96"/>
      <c r="AB32" s="26"/>
      <c r="AC32" s="43"/>
      <c r="AD32" s="26"/>
      <c r="AE32" s="77"/>
      <c r="AF32" s="105"/>
      <c r="AG32" s="77"/>
      <c r="AH32" s="104"/>
      <c r="AI32" s="96"/>
      <c r="AJ32" s="95"/>
      <c r="AK32" s="81"/>
    </row>
    <row r="33" spans="1:37" x14ac:dyDescent="0.2">
      <c r="B33" s="65" t="s">
        <v>28</v>
      </c>
      <c r="C33" s="68"/>
      <c r="D33" s="68"/>
      <c r="E33" s="68"/>
      <c r="F33" s="68"/>
      <c r="G33" s="17"/>
      <c r="H33" s="76"/>
      <c r="I33" s="104"/>
      <c r="J33" s="98"/>
      <c r="K33" s="25"/>
      <c r="L33" s="103"/>
      <c r="M33" s="94"/>
      <c r="N33" s="77"/>
      <c r="O33" s="76"/>
      <c r="P33" s="96"/>
      <c r="Q33" s="98"/>
      <c r="R33" s="43"/>
      <c r="S33" s="25"/>
      <c r="T33" s="77"/>
      <c r="U33" s="97"/>
      <c r="V33" s="77"/>
      <c r="W33" s="96"/>
      <c r="X33" s="26"/>
      <c r="Y33" s="77"/>
      <c r="Z33" s="76"/>
      <c r="AA33" s="96"/>
      <c r="AB33" s="26"/>
      <c r="AC33" s="43"/>
      <c r="AD33" s="26"/>
      <c r="AE33" s="77"/>
      <c r="AF33" s="105"/>
      <c r="AG33" s="77"/>
      <c r="AH33" s="104"/>
      <c r="AI33" s="96"/>
      <c r="AJ33" s="95"/>
      <c r="AK33" s="81"/>
    </row>
    <row r="34" spans="1:37" x14ac:dyDescent="0.2">
      <c r="A34" s="11">
        <v>2</v>
      </c>
      <c r="B34" s="65" t="s">
        <v>29</v>
      </c>
      <c r="C34" s="68"/>
      <c r="D34" s="68"/>
      <c r="E34" s="68"/>
      <c r="F34" s="68"/>
      <c r="G34" s="17"/>
      <c r="H34" s="76"/>
      <c r="I34" s="104"/>
      <c r="J34" s="98"/>
      <c r="K34" s="25"/>
      <c r="L34" s="103"/>
      <c r="M34" s="94"/>
      <c r="N34" s="77"/>
      <c r="O34" s="76"/>
      <c r="P34" s="96"/>
      <c r="Q34" s="98"/>
      <c r="R34" s="43"/>
      <c r="S34" s="25"/>
      <c r="T34" s="77"/>
      <c r="U34" s="97"/>
      <c r="V34" s="77"/>
      <c r="W34" s="96"/>
      <c r="X34" s="26"/>
      <c r="Y34" s="77"/>
      <c r="Z34" s="76"/>
      <c r="AA34" s="96"/>
      <c r="AB34" s="26"/>
      <c r="AC34" s="43"/>
      <c r="AD34" s="26"/>
      <c r="AE34" s="77"/>
      <c r="AF34" s="105"/>
      <c r="AG34" s="77"/>
      <c r="AH34" s="104"/>
      <c r="AI34" s="96"/>
      <c r="AJ34" s="95"/>
      <c r="AK34" s="81"/>
    </row>
    <row r="35" spans="1:37" x14ac:dyDescent="0.2">
      <c r="A35" s="11">
        <v>3</v>
      </c>
      <c r="B35" s="65" t="s">
        <v>80</v>
      </c>
      <c r="C35" s="68"/>
      <c r="D35" s="68"/>
      <c r="E35" s="68"/>
      <c r="F35" s="68"/>
      <c r="G35" s="17"/>
      <c r="H35" s="76"/>
      <c r="I35" s="104"/>
      <c r="J35" s="98"/>
      <c r="K35" s="25"/>
      <c r="L35" s="103"/>
      <c r="M35" s="94"/>
      <c r="N35" s="77"/>
      <c r="O35" s="76"/>
      <c r="P35" s="96"/>
      <c r="Q35" s="98"/>
      <c r="R35" s="43"/>
      <c r="S35" s="25"/>
      <c r="T35" s="77"/>
      <c r="U35" s="97"/>
      <c r="V35" s="77"/>
      <c r="W35" s="96"/>
      <c r="X35" s="26"/>
      <c r="Y35" s="77"/>
      <c r="Z35" s="76"/>
      <c r="AA35" s="96"/>
      <c r="AB35" s="26"/>
      <c r="AC35" s="43"/>
      <c r="AD35" s="26"/>
      <c r="AE35" s="77"/>
      <c r="AF35" s="105"/>
      <c r="AG35" s="77"/>
      <c r="AH35" s="104"/>
      <c r="AI35" s="96"/>
      <c r="AJ35" s="95"/>
      <c r="AK35" s="81"/>
    </row>
    <row r="36" spans="1:37" x14ac:dyDescent="0.2">
      <c r="A36" s="11">
        <v>4</v>
      </c>
      <c r="B36" s="65" t="s">
        <v>81</v>
      </c>
      <c r="C36" s="68"/>
      <c r="D36" s="68"/>
      <c r="E36" s="68"/>
      <c r="F36" s="68"/>
      <c r="G36" s="17"/>
      <c r="H36" s="76"/>
      <c r="I36" s="104"/>
      <c r="J36" s="98"/>
      <c r="K36" s="25"/>
      <c r="L36" s="103"/>
      <c r="M36" s="94"/>
      <c r="N36" s="77"/>
      <c r="O36" s="76"/>
      <c r="P36" s="96"/>
      <c r="Q36" s="98"/>
      <c r="R36" s="43"/>
      <c r="S36" s="25"/>
      <c r="T36" s="77"/>
      <c r="U36" s="97"/>
      <c r="V36" s="77"/>
      <c r="W36" s="96"/>
      <c r="X36" s="26"/>
      <c r="Y36" s="77"/>
      <c r="Z36" s="76"/>
      <c r="AA36" s="96"/>
      <c r="AB36" s="26"/>
      <c r="AC36" s="43"/>
      <c r="AD36" s="26"/>
      <c r="AE36" s="77"/>
      <c r="AF36" s="105"/>
      <c r="AG36" s="77"/>
      <c r="AH36" s="104"/>
      <c r="AI36" s="96"/>
      <c r="AJ36" s="95"/>
      <c r="AK36" s="81"/>
    </row>
    <row r="37" spans="1:37" x14ac:dyDescent="0.2">
      <c r="A37" s="11">
        <v>5</v>
      </c>
      <c r="B37" s="65" t="s">
        <v>82</v>
      </c>
      <c r="C37" s="68"/>
      <c r="D37" s="68"/>
      <c r="E37" s="68"/>
      <c r="F37" s="68"/>
      <c r="G37" s="17"/>
      <c r="H37" s="76"/>
      <c r="I37" s="104"/>
      <c r="J37" s="98"/>
      <c r="K37" s="25"/>
      <c r="L37" s="103"/>
      <c r="M37" s="94"/>
      <c r="N37" s="77"/>
      <c r="O37" s="76"/>
      <c r="P37" s="96"/>
      <c r="Q37" s="98"/>
      <c r="R37" s="43"/>
      <c r="S37" s="25"/>
      <c r="T37" s="77"/>
      <c r="U37" s="97"/>
      <c r="V37" s="77"/>
      <c r="W37" s="96"/>
      <c r="X37" s="26"/>
      <c r="Y37" s="77"/>
      <c r="Z37" s="76"/>
      <c r="AA37" s="96"/>
      <c r="AB37" s="26"/>
      <c r="AC37" s="43"/>
      <c r="AD37" s="26"/>
      <c r="AE37" s="77"/>
      <c r="AF37" s="105"/>
      <c r="AG37" s="77"/>
      <c r="AH37" s="104"/>
      <c r="AI37" s="96"/>
      <c r="AJ37" s="95"/>
      <c r="AK37" s="81"/>
    </row>
    <row r="38" spans="1:37" x14ac:dyDescent="0.2">
      <c r="A38" s="11">
        <v>6</v>
      </c>
      <c r="B38" s="65" t="s">
        <v>83</v>
      </c>
      <c r="C38" s="68"/>
      <c r="D38" s="68"/>
      <c r="E38" s="68"/>
      <c r="F38" s="68"/>
      <c r="G38" s="17"/>
      <c r="H38" s="76"/>
      <c r="I38" s="104"/>
      <c r="J38" s="98"/>
      <c r="K38" s="25"/>
      <c r="L38" s="103"/>
      <c r="M38" s="94"/>
      <c r="N38" s="77"/>
      <c r="O38" s="76"/>
      <c r="P38" s="96"/>
      <c r="Q38" s="98"/>
      <c r="R38" s="43"/>
      <c r="S38" s="25"/>
      <c r="T38" s="77"/>
      <c r="U38" s="97"/>
      <c r="V38" s="77"/>
      <c r="W38" s="96"/>
      <c r="X38" s="26"/>
      <c r="Y38" s="77"/>
      <c r="Z38" s="76"/>
      <c r="AA38" s="96"/>
      <c r="AB38" s="26"/>
      <c r="AC38" s="43"/>
      <c r="AD38" s="26"/>
      <c r="AE38" s="77"/>
      <c r="AF38" s="105"/>
      <c r="AG38" s="77"/>
      <c r="AH38" s="104"/>
      <c r="AI38" s="96"/>
      <c r="AJ38" s="95"/>
      <c r="AK38" s="81"/>
    </row>
    <row r="39" spans="1:37" x14ac:dyDescent="0.2">
      <c r="A39" s="11">
        <v>7</v>
      </c>
      <c r="B39" s="65" t="s">
        <v>84</v>
      </c>
      <c r="C39" s="68"/>
      <c r="D39" s="68"/>
      <c r="E39" s="68"/>
      <c r="F39" s="68"/>
      <c r="G39" s="17"/>
      <c r="H39" s="76"/>
      <c r="I39" s="104"/>
      <c r="J39" s="98"/>
      <c r="K39" s="25"/>
      <c r="L39" s="103"/>
      <c r="M39" s="94"/>
      <c r="N39" s="77"/>
      <c r="O39" s="76"/>
      <c r="P39" s="96"/>
      <c r="Q39" s="98"/>
      <c r="R39" s="43"/>
      <c r="S39" s="25"/>
      <c r="T39" s="77"/>
      <c r="U39" s="97"/>
      <c r="V39" s="77"/>
      <c r="W39" s="96"/>
      <c r="X39" s="26"/>
      <c r="Y39" s="77"/>
      <c r="Z39" s="76"/>
      <c r="AA39" s="96"/>
      <c r="AB39" s="26"/>
      <c r="AC39" s="43"/>
      <c r="AD39" s="26"/>
      <c r="AE39" s="77"/>
      <c r="AF39" s="105"/>
      <c r="AG39" s="77"/>
      <c r="AH39" s="104"/>
      <c r="AI39" s="96"/>
      <c r="AJ39" s="95"/>
      <c r="AK39" s="81"/>
    </row>
    <row r="40" spans="1:37" x14ac:dyDescent="0.2">
      <c r="A40" s="11">
        <v>8</v>
      </c>
      <c r="B40" s="65" t="s">
        <v>85</v>
      </c>
      <c r="C40" s="68"/>
      <c r="D40" s="68"/>
      <c r="E40" s="68"/>
      <c r="F40" s="68"/>
      <c r="G40" s="17"/>
      <c r="H40" s="76"/>
      <c r="I40" s="104"/>
      <c r="J40" s="98"/>
      <c r="K40" s="25"/>
      <c r="L40" s="103"/>
      <c r="M40" s="94"/>
      <c r="N40" s="77"/>
      <c r="O40" s="76"/>
      <c r="P40" s="96"/>
      <c r="Q40" s="98"/>
      <c r="R40" s="43"/>
      <c r="S40" s="25"/>
      <c r="T40" s="77"/>
      <c r="U40" s="97"/>
      <c r="V40" s="77"/>
      <c r="W40" s="96"/>
      <c r="X40" s="26"/>
      <c r="Y40" s="77"/>
      <c r="Z40" s="76"/>
      <c r="AA40" s="96"/>
      <c r="AB40" s="26"/>
      <c r="AC40" s="43"/>
      <c r="AD40" s="26"/>
      <c r="AE40" s="77"/>
      <c r="AF40" s="105"/>
      <c r="AG40" s="77"/>
      <c r="AH40" s="104"/>
      <c r="AI40" s="96"/>
      <c r="AJ40" s="95"/>
      <c r="AK40" s="81"/>
    </row>
    <row r="41" spans="1:37" x14ac:dyDescent="0.2">
      <c r="A41" s="11">
        <v>9</v>
      </c>
      <c r="B41" s="65" t="s">
        <v>86</v>
      </c>
      <c r="C41" s="68"/>
      <c r="D41" s="68"/>
      <c r="E41" s="68"/>
      <c r="F41" s="68"/>
      <c r="G41" s="17"/>
      <c r="H41" s="76"/>
      <c r="I41" s="104"/>
      <c r="J41" s="98"/>
      <c r="K41" s="25"/>
      <c r="L41" s="103"/>
      <c r="M41" s="94"/>
      <c r="N41" s="77"/>
      <c r="O41" s="76"/>
      <c r="P41" s="96"/>
      <c r="Q41" s="98"/>
      <c r="R41" s="43"/>
      <c r="S41" s="25"/>
      <c r="T41" s="77"/>
      <c r="U41" s="97"/>
      <c r="V41" s="77"/>
      <c r="W41" s="96"/>
      <c r="X41" s="26"/>
      <c r="Y41" s="77"/>
      <c r="Z41" s="76"/>
      <c r="AA41" s="96"/>
      <c r="AB41" s="26"/>
      <c r="AC41" s="43"/>
      <c r="AD41" s="26"/>
      <c r="AE41" s="77"/>
      <c r="AF41" s="105"/>
      <c r="AG41" s="77"/>
      <c r="AH41" s="104"/>
      <c r="AI41" s="96"/>
      <c r="AJ41" s="95"/>
      <c r="AK41" s="81"/>
    </row>
    <row r="42" spans="1:37" x14ac:dyDescent="0.2">
      <c r="A42" s="11">
        <v>10</v>
      </c>
      <c r="B42" s="65" t="s">
        <v>87</v>
      </c>
      <c r="C42" s="68"/>
      <c r="D42" s="68"/>
      <c r="E42" s="68"/>
      <c r="F42" s="68"/>
      <c r="G42" s="17"/>
      <c r="H42" s="76"/>
      <c r="I42" s="104"/>
      <c r="J42" s="98"/>
      <c r="K42" s="25"/>
      <c r="L42" s="103"/>
      <c r="M42" s="94"/>
      <c r="N42" s="77"/>
      <c r="O42" s="76"/>
      <c r="P42" s="96"/>
      <c r="Q42" s="98"/>
      <c r="R42" s="43"/>
      <c r="S42" s="25"/>
      <c r="T42" s="77"/>
      <c r="U42" s="97"/>
      <c r="V42" s="77"/>
      <c r="W42" s="96"/>
      <c r="X42" s="26"/>
      <c r="Y42" s="77"/>
      <c r="Z42" s="76"/>
      <c r="AA42" s="96"/>
      <c r="AB42" s="26"/>
      <c r="AC42" s="43"/>
      <c r="AD42" s="26"/>
      <c r="AE42" s="77"/>
      <c r="AF42" s="105"/>
      <c r="AG42" s="77"/>
      <c r="AH42" s="104"/>
      <c r="AI42" s="96"/>
      <c r="AJ42" s="95"/>
      <c r="AK42" s="81"/>
    </row>
    <row r="43" spans="1:37" x14ac:dyDescent="0.2">
      <c r="A43" s="11">
        <v>11</v>
      </c>
      <c r="B43" s="65" t="s">
        <v>88</v>
      </c>
      <c r="C43" s="68"/>
      <c r="D43" s="68"/>
      <c r="E43" s="68"/>
      <c r="F43" s="68"/>
      <c r="G43" s="17"/>
      <c r="H43" s="76"/>
      <c r="I43" s="104"/>
      <c r="J43" s="98"/>
      <c r="K43" s="25"/>
      <c r="L43" s="103"/>
      <c r="M43" s="94"/>
      <c r="N43" s="77"/>
      <c r="O43" s="76"/>
      <c r="P43" s="96"/>
      <c r="Q43" s="98"/>
      <c r="R43" s="43"/>
      <c r="S43" s="25"/>
      <c r="T43" s="77"/>
      <c r="U43" s="97"/>
      <c r="V43" s="77"/>
      <c r="W43" s="96"/>
      <c r="X43" s="26"/>
      <c r="Y43" s="77"/>
      <c r="Z43" s="76"/>
      <c r="AA43" s="96"/>
      <c r="AB43" s="26"/>
      <c r="AC43" s="43"/>
      <c r="AD43" s="26"/>
      <c r="AE43" s="77"/>
      <c r="AF43" s="105"/>
      <c r="AG43" s="77"/>
      <c r="AH43" s="104"/>
      <c r="AI43" s="96"/>
      <c r="AJ43" s="95"/>
      <c r="AK43" s="81"/>
    </row>
    <row r="44" spans="1:37" x14ac:dyDescent="0.2">
      <c r="A44" s="11">
        <v>12</v>
      </c>
      <c r="B44" s="65" t="s">
        <v>89</v>
      </c>
      <c r="C44" s="68"/>
      <c r="D44" s="68"/>
      <c r="E44" s="68"/>
      <c r="F44" s="68"/>
      <c r="G44" s="17"/>
      <c r="H44" s="76"/>
      <c r="I44" s="104"/>
      <c r="J44" s="98"/>
      <c r="K44" s="25"/>
      <c r="L44" s="103"/>
      <c r="M44" s="94"/>
      <c r="N44" s="77"/>
      <c r="O44" s="76"/>
      <c r="P44" s="96"/>
      <c r="Q44" s="98"/>
      <c r="R44" s="43"/>
      <c r="S44" s="25"/>
      <c r="T44" s="77"/>
      <c r="U44" s="97"/>
      <c r="V44" s="77"/>
      <c r="W44" s="96"/>
      <c r="X44" s="26"/>
      <c r="Y44" s="77"/>
      <c r="Z44" s="76"/>
      <c r="AA44" s="96"/>
      <c r="AB44" s="26"/>
      <c r="AC44" s="43"/>
      <c r="AD44" s="26"/>
      <c r="AE44" s="77"/>
      <c r="AF44" s="105"/>
      <c r="AG44" s="77"/>
      <c r="AH44" s="104"/>
      <c r="AI44" s="96"/>
      <c r="AJ44" s="95"/>
      <c r="AK44" s="81"/>
    </row>
    <row r="45" spans="1:37" x14ac:dyDescent="0.2">
      <c r="A45" s="11">
        <v>13</v>
      </c>
      <c r="B45" s="65" t="s">
        <v>90</v>
      </c>
      <c r="C45" s="68"/>
      <c r="D45" s="68"/>
      <c r="E45" s="68"/>
      <c r="F45" s="68"/>
      <c r="G45" s="17"/>
      <c r="H45" s="76"/>
      <c r="I45" s="104"/>
      <c r="J45" s="98"/>
      <c r="K45" s="25"/>
      <c r="L45" s="103"/>
      <c r="M45" s="94"/>
      <c r="N45" s="77"/>
      <c r="O45" s="76"/>
      <c r="P45" s="96"/>
      <c r="Q45" s="98"/>
      <c r="R45" s="43"/>
      <c r="S45" s="25"/>
      <c r="T45" s="77"/>
      <c r="U45" s="97"/>
      <c r="V45" s="77"/>
      <c r="W45" s="96"/>
      <c r="X45" s="26"/>
      <c r="Y45" s="77"/>
      <c r="Z45" s="76"/>
      <c r="AA45" s="96"/>
      <c r="AB45" s="26"/>
      <c r="AC45" s="43"/>
      <c r="AD45" s="26"/>
      <c r="AE45" s="77"/>
      <c r="AF45" s="105"/>
      <c r="AG45" s="77"/>
      <c r="AH45" s="104"/>
      <c r="AI45" s="96"/>
      <c r="AJ45" s="95"/>
      <c r="AK45" s="81"/>
    </row>
    <row r="46" spans="1:37" x14ac:dyDescent="0.2">
      <c r="A46" s="11">
        <v>14</v>
      </c>
      <c r="B46" s="65" t="s">
        <v>91</v>
      </c>
      <c r="C46" s="68"/>
      <c r="D46" s="68"/>
      <c r="E46" s="68"/>
      <c r="F46" s="68"/>
      <c r="G46" s="17"/>
      <c r="H46" s="76"/>
      <c r="I46" s="104"/>
      <c r="J46" s="98"/>
      <c r="K46" s="25"/>
      <c r="L46" s="103"/>
      <c r="M46" s="94"/>
      <c r="N46" s="77"/>
      <c r="O46" s="76"/>
      <c r="P46" s="96"/>
      <c r="Q46" s="98"/>
      <c r="R46" s="43"/>
      <c r="S46" s="25"/>
      <c r="T46" s="77"/>
      <c r="U46" s="97"/>
      <c r="V46" s="77"/>
      <c r="W46" s="96"/>
      <c r="X46" s="26"/>
      <c r="Y46" s="77"/>
      <c r="Z46" s="76"/>
      <c r="AA46" s="96"/>
      <c r="AB46" s="26"/>
      <c r="AC46" s="43"/>
      <c r="AD46" s="26"/>
      <c r="AE46" s="77"/>
      <c r="AF46" s="105"/>
      <c r="AG46" s="77"/>
      <c r="AH46" s="104"/>
      <c r="AI46" s="96"/>
      <c r="AJ46" s="95"/>
      <c r="AK46" s="81"/>
    </row>
    <row r="47" spans="1:37" x14ac:dyDescent="0.2">
      <c r="A47" s="11">
        <v>15</v>
      </c>
      <c r="B47" s="65" t="s">
        <v>92</v>
      </c>
      <c r="C47" s="68"/>
      <c r="D47" s="68"/>
      <c r="E47" s="68"/>
      <c r="F47" s="68"/>
      <c r="G47" s="17"/>
      <c r="H47" s="76"/>
      <c r="I47" s="104"/>
      <c r="J47" s="98"/>
      <c r="K47" s="25"/>
      <c r="L47" s="103"/>
      <c r="M47" s="94"/>
      <c r="N47" s="77"/>
      <c r="O47" s="76"/>
      <c r="P47" s="96"/>
      <c r="Q47" s="98"/>
      <c r="R47" s="43"/>
      <c r="S47" s="25"/>
      <c r="T47" s="77"/>
      <c r="U47" s="97"/>
      <c r="V47" s="77"/>
      <c r="W47" s="96"/>
      <c r="X47" s="26"/>
      <c r="Y47" s="77"/>
      <c r="Z47" s="76"/>
      <c r="AA47" s="96"/>
      <c r="AB47" s="26"/>
      <c r="AC47" s="43"/>
      <c r="AD47" s="26"/>
      <c r="AE47" s="77"/>
      <c r="AF47" s="105"/>
      <c r="AG47" s="77"/>
      <c r="AH47" s="104"/>
      <c r="AI47" s="96"/>
      <c r="AJ47" s="95"/>
      <c r="AK47" s="81"/>
    </row>
    <row r="48" spans="1:37" x14ac:dyDescent="0.2">
      <c r="A48" s="11">
        <v>16</v>
      </c>
      <c r="B48" s="65" t="s">
        <v>93</v>
      </c>
      <c r="C48" s="68"/>
      <c r="D48" s="68"/>
      <c r="E48" s="68"/>
      <c r="F48" s="68"/>
      <c r="G48" s="17"/>
      <c r="H48" s="76"/>
      <c r="I48" s="104"/>
      <c r="J48" s="98"/>
      <c r="K48" s="25"/>
      <c r="L48" s="103"/>
      <c r="M48" s="94"/>
      <c r="N48" s="77"/>
      <c r="O48" s="76"/>
      <c r="P48" s="96"/>
      <c r="Q48" s="98"/>
      <c r="R48" s="43"/>
      <c r="S48" s="25"/>
      <c r="T48" s="77"/>
      <c r="U48" s="97"/>
      <c r="V48" s="77"/>
      <c r="W48" s="96"/>
      <c r="X48" s="26"/>
      <c r="Y48" s="77"/>
      <c r="Z48" s="76"/>
      <c r="AA48" s="96"/>
      <c r="AB48" s="26"/>
      <c r="AC48" s="43"/>
      <c r="AD48" s="26"/>
      <c r="AE48" s="77"/>
      <c r="AF48" s="105"/>
      <c r="AG48" s="77"/>
      <c r="AH48" s="104"/>
      <c r="AI48" s="96"/>
      <c r="AJ48" s="95"/>
      <c r="AK48" s="81"/>
    </row>
    <row r="49" spans="1:37" x14ac:dyDescent="0.2">
      <c r="A49" s="11">
        <v>17</v>
      </c>
      <c r="B49" s="65" t="s">
        <v>94</v>
      </c>
      <c r="C49" s="68"/>
      <c r="D49" s="68"/>
      <c r="E49" s="68"/>
      <c r="F49" s="68"/>
      <c r="G49" s="17"/>
      <c r="H49" s="76"/>
      <c r="I49" s="104"/>
      <c r="J49" s="98"/>
      <c r="K49" s="25"/>
      <c r="L49" s="103"/>
      <c r="M49" s="94"/>
      <c r="N49" s="77"/>
      <c r="O49" s="76"/>
      <c r="P49" s="96"/>
      <c r="Q49" s="98"/>
      <c r="R49" s="43"/>
      <c r="S49" s="25"/>
      <c r="T49" s="77"/>
      <c r="U49" s="97"/>
      <c r="V49" s="77"/>
      <c r="W49" s="96"/>
      <c r="X49" s="26"/>
      <c r="Y49" s="77"/>
      <c r="Z49" s="76"/>
      <c r="AA49" s="96"/>
      <c r="AB49" s="26"/>
      <c r="AC49" s="43"/>
      <c r="AD49" s="26"/>
      <c r="AE49" s="77"/>
      <c r="AF49" s="105"/>
      <c r="AG49" s="77"/>
      <c r="AH49" s="104"/>
      <c r="AI49" s="96"/>
      <c r="AJ49" s="95"/>
      <c r="AK49" s="81"/>
    </row>
    <row r="50" spans="1:37" x14ac:dyDescent="0.2">
      <c r="A50" s="11">
        <v>18</v>
      </c>
      <c r="B50" s="65" t="s">
        <v>95</v>
      </c>
      <c r="C50" s="68"/>
      <c r="D50" s="68"/>
      <c r="E50" s="68"/>
      <c r="F50" s="68"/>
      <c r="G50" s="17"/>
      <c r="H50" s="76"/>
      <c r="I50" s="104"/>
      <c r="J50" s="98"/>
      <c r="K50" s="25"/>
      <c r="L50" s="103"/>
      <c r="M50" s="94"/>
      <c r="N50" s="77"/>
      <c r="O50" s="76"/>
      <c r="P50" s="96"/>
      <c r="Q50" s="98"/>
      <c r="R50" s="43"/>
      <c r="S50" s="25"/>
      <c r="T50" s="77"/>
      <c r="U50" s="97"/>
      <c r="V50" s="77"/>
      <c r="W50" s="96"/>
      <c r="X50" s="26"/>
      <c r="Y50" s="77"/>
      <c r="Z50" s="76"/>
      <c r="AA50" s="96"/>
      <c r="AB50" s="26"/>
      <c r="AC50" s="43"/>
      <c r="AD50" s="26"/>
      <c r="AE50" s="77"/>
      <c r="AF50" s="105"/>
      <c r="AG50" s="77"/>
      <c r="AH50" s="104"/>
      <c r="AI50" s="96"/>
      <c r="AJ50" s="95"/>
      <c r="AK50" s="81"/>
    </row>
    <row r="51" spans="1:37" x14ac:dyDescent="0.2">
      <c r="A51" s="11">
        <v>19</v>
      </c>
      <c r="B51" s="65" t="s">
        <v>96</v>
      </c>
      <c r="C51" s="68"/>
      <c r="D51" s="68"/>
      <c r="E51" s="68"/>
      <c r="F51" s="68"/>
      <c r="G51" s="17"/>
      <c r="H51" s="76"/>
      <c r="I51" s="104"/>
      <c r="J51" s="98"/>
      <c r="K51" s="25"/>
      <c r="L51" s="103"/>
      <c r="M51" s="94"/>
      <c r="N51" s="77"/>
      <c r="O51" s="76"/>
      <c r="P51" s="96"/>
      <c r="Q51" s="98"/>
      <c r="R51" s="43"/>
      <c r="S51" s="25"/>
      <c r="T51" s="77"/>
      <c r="U51" s="97"/>
      <c r="V51" s="77"/>
      <c r="W51" s="96"/>
      <c r="X51" s="26"/>
      <c r="Y51" s="77"/>
      <c r="Z51" s="76"/>
      <c r="AA51" s="96"/>
      <c r="AB51" s="26"/>
      <c r="AC51" s="43"/>
      <c r="AD51" s="26"/>
      <c r="AE51" s="77"/>
      <c r="AF51" s="105"/>
      <c r="AG51" s="77"/>
      <c r="AH51" s="104"/>
      <c r="AI51" s="96"/>
      <c r="AJ51" s="95"/>
      <c r="AK51" s="81"/>
    </row>
    <row r="52" spans="1:37" x14ac:dyDescent="0.2">
      <c r="A52" s="11">
        <v>20</v>
      </c>
      <c r="B52" s="65" t="s">
        <v>97</v>
      </c>
      <c r="C52" s="68"/>
      <c r="D52" s="68"/>
      <c r="E52" s="68"/>
      <c r="F52" s="68"/>
      <c r="G52" s="17"/>
      <c r="H52" s="76"/>
      <c r="I52" s="104"/>
      <c r="J52" s="98"/>
      <c r="K52" s="25"/>
      <c r="L52" s="103"/>
      <c r="M52" s="94"/>
      <c r="N52" s="77"/>
      <c r="O52" s="76"/>
      <c r="P52" s="96"/>
      <c r="Q52" s="98"/>
      <c r="R52" s="43"/>
      <c r="S52" s="25"/>
      <c r="T52" s="77"/>
      <c r="U52" s="97"/>
      <c r="V52" s="77"/>
      <c r="W52" s="96"/>
      <c r="X52" s="26"/>
      <c r="Y52" s="77"/>
      <c r="Z52" s="76"/>
      <c r="AA52" s="96"/>
      <c r="AB52" s="26"/>
      <c r="AC52" s="43"/>
      <c r="AD52" s="26"/>
      <c r="AE52" s="77"/>
      <c r="AF52" s="105"/>
      <c r="AG52" s="77"/>
      <c r="AH52" s="104"/>
      <c r="AI52" s="96"/>
      <c r="AJ52" s="95"/>
      <c r="AK52" s="81"/>
    </row>
    <row r="53" spans="1:37" x14ac:dyDescent="0.2">
      <c r="A53" s="11">
        <v>21</v>
      </c>
      <c r="B53" s="65" t="s">
        <v>98</v>
      </c>
      <c r="C53" s="68"/>
      <c r="D53" s="68"/>
      <c r="E53" s="68"/>
      <c r="F53" s="68"/>
      <c r="G53" s="17"/>
      <c r="H53" s="76"/>
      <c r="I53" s="104"/>
      <c r="J53" s="98"/>
      <c r="K53" s="25"/>
      <c r="L53" s="103"/>
      <c r="M53" s="94"/>
      <c r="N53" s="77"/>
      <c r="O53" s="76"/>
      <c r="P53" s="96"/>
      <c r="Q53" s="98"/>
      <c r="R53" s="43"/>
      <c r="S53" s="25"/>
      <c r="T53" s="77"/>
      <c r="U53" s="97"/>
      <c r="V53" s="77"/>
      <c r="W53" s="96"/>
      <c r="X53" s="26"/>
      <c r="Y53" s="77"/>
      <c r="Z53" s="76"/>
      <c r="AA53" s="96"/>
      <c r="AB53" s="26"/>
      <c r="AC53" s="43"/>
      <c r="AD53" s="26"/>
      <c r="AE53" s="77"/>
      <c r="AF53" s="105"/>
      <c r="AG53" s="77"/>
      <c r="AH53" s="104"/>
      <c r="AI53" s="96"/>
      <c r="AJ53" s="95"/>
      <c r="AK53" s="81"/>
    </row>
    <row r="54" spans="1:37" x14ac:dyDescent="0.2">
      <c r="A54" s="11">
        <v>22</v>
      </c>
      <c r="B54" s="65" t="s">
        <v>99</v>
      </c>
      <c r="C54" s="68"/>
      <c r="D54" s="68"/>
      <c r="E54" s="68"/>
      <c r="F54" s="68"/>
      <c r="G54" s="17"/>
      <c r="H54" s="76"/>
      <c r="I54" s="104"/>
      <c r="J54" s="98"/>
      <c r="K54" s="25"/>
      <c r="L54" s="103"/>
      <c r="M54" s="94"/>
      <c r="N54" s="77"/>
      <c r="O54" s="76"/>
      <c r="P54" s="96"/>
      <c r="Q54" s="98"/>
      <c r="R54" s="43"/>
      <c r="S54" s="25"/>
      <c r="T54" s="77"/>
      <c r="U54" s="97"/>
      <c r="V54" s="77"/>
      <c r="W54" s="96"/>
      <c r="X54" s="26"/>
      <c r="Y54" s="77"/>
      <c r="Z54" s="76"/>
      <c r="AA54" s="96"/>
      <c r="AB54" s="26"/>
      <c r="AC54" s="43"/>
      <c r="AD54" s="26"/>
      <c r="AE54" s="77"/>
      <c r="AF54" s="105"/>
      <c r="AG54" s="77"/>
      <c r="AH54" s="104"/>
      <c r="AI54" s="96"/>
      <c r="AJ54" s="95"/>
      <c r="AK54" s="81"/>
    </row>
    <row r="55" spans="1:37" x14ac:dyDescent="0.2">
      <c r="B55" s="65" t="s">
        <v>100</v>
      </c>
      <c r="C55" s="68"/>
      <c r="D55" s="68"/>
      <c r="E55" s="68"/>
      <c r="F55" s="68"/>
      <c r="G55" s="17"/>
      <c r="H55" s="76"/>
      <c r="I55" s="104"/>
      <c r="J55" s="98"/>
      <c r="K55" s="25"/>
      <c r="L55" s="103"/>
      <c r="M55" s="94"/>
      <c r="N55" s="77"/>
      <c r="O55" s="76"/>
      <c r="P55" s="96"/>
      <c r="Q55" s="98"/>
      <c r="R55" s="43"/>
      <c r="S55" s="25"/>
      <c r="T55" s="77"/>
      <c r="U55" s="97"/>
      <c r="V55" s="77"/>
      <c r="W55" s="96"/>
      <c r="X55" s="26"/>
      <c r="Y55" s="77"/>
      <c r="Z55" s="76"/>
      <c r="AA55" s="96"/>
      <c r="AB55" s="26"/>
      <c r="AC55" s="43"/>
      <c r="AD55" s="26"/>
      <c r="AE55" s="77"/>
      <c r="AF55" s="105"/>
      <c r="AG55" s="77"/>
      <c r="AH55" s="104"/>
      <c r="AI55" s="96"/>
      <c r="AJ55" s="95"/>
      <c r="AK55" s="81"/>
    </row>
    <row r="56" spans="1:37" x14ac:dyDescent="0.2">
      <c r="B56" s="65" t="s">
        <v>101</v>
      </c>
      <c r="C56" s="68"/>
      <c r="D56" s="68"/>
      <c r="E56" s="68"/>
      <c r="F56" s="68"/>
      <c r="G56" s="17"/>
      <c r="H56" s="76"/>
      <c r="I56" s="104"/>
      <c r="J56" s="98"/>
      <c r="K56" s="25"/>
      <c r="L56" s="103"/>
      <c r="M56" s="94"/>
      <c r="N56" s="77"/>
      <c r="O56" s="76"/>
      <c r="P56" s="96"/>
      <c r="Q56" s="98"/>
      <c r="R56" s="43"/>
      <c r="S56" s="25"/>
      <c r="T56" s="77"/>
      <c r="U56" s="97"/>
      <c r="V56" s="77"/>
      <c r="W56" s="96"/>
      <c r="X56" s="26"/>
      <c r="Y56" s="77"/>
      <c r="Z56" s="76"/>
      <c r="AA56" s="96"/>
      <c r="AB56" s="26"/>
      <c r="AC56" s="43"/>
      <c r="AD56" s="26"/>
      <c r="AE56" s="77"/>
      <c r="AF56" s="105"/>
      <c r="AG56" s="77"/>
      <c r="AH56" s="104"/>
      <c r="AI56" s="96"/>
      <c r="AJ56" s="95"/>
      <c r="AK56" s="81"/>
    </row>
    <row r="57" spans="1:37" x14ac:dyDescent="0.2">
      <c r="A57" s="11">
        <v>23</v>
      </c>
      <c r="B57" s="65" t="s">
        <v>102</v>
      </c>
      <c r="C57" s="68"/>
      <c r="D57" s="68"/>
      <c r="E57" s="68"/>
      <c r="F57" s="68"/>
      <c r="G57" s="17"/>
      <c r="H57" s="76"/>
      <c r="I57" s="104"/>
      <c r="J57" s="98"/>
      <c r="K57" s="25"/>
      <c r="L57" s="103"/>
      <c r="M57" s="94"/>
      <c r="N57" s="77"/>
      <c r="O57" s="76"/>
      <c r="P57" s="96"/>
      <c r="Q57" s="98"/>
      <c r="R57" s="43"/>
      <c r="S57" s="25"/>
      <c r="T57" s="77"/>
      <c r="U57" s="97"/>
      <c r="V57" s="77"/>
      <c r="W57" s="96"/>
      <c r="X57" s="26"/>
      <c r="Y57" s="77"/>
      <c r="Z57" s="76"/>
      <c r="AA57" s="96"/>
      <c r="AB57" s="26"/>
      <c r="AC57" s="43"/>
      <c r="AD57" s="26"/>
      <c r="AE57" s="77"/>
      <c r="AF57" s="105"/>
      <c r="AG57" s="77"/>
      <c r="AH57" s="104"/>
      <c r="AI57" s="96"/>
      <c r="AJ57" s="95"/>
      <c r="AK57" s="81"/>
    </row>
    <row r="58" spans="1:37" x14ac:dyDescent="0.2">
      <c r="A58" s="11">
        <v>24</v>
      </c>
      <c r="B58" s="65" t="s">
        <v>103</v>
      </c>
      <c r="C58" s="68"/>
      <c r="D58" s="68"/>
      <c r="E58" s="68"/>
      <c r="F58" s="68"/>
      <c r="G58" s="17"/>
      <c r="H58" s="76"/>
      <c r="I58" s="104"/>
      <c r="J58" s="98"/>
      <c r="K58" s="25"/>
      <c r="L58" s="103"/>
      <c r="M58" s="94"/>
      <c r="N58" s="77"/>
      <c r="O58" s="76"/>
      <c r="P58" s="96"/>
      <c r="Q58" s="98"/>
      <c r="R58" s="43"/>
      <c r="S58" s="25"/>
      <c r="T58" s="77"/>
      <c r="U58" s="97"/>
      <c r="V58" s="77"/>
      <c r="W58" s="96"/>
      <c r="X58" s="26"/>
      <c r="Y58" s="77"/>
      <c r="Z58" s="76"/>
      <c r="AA58" s="96"/>
      <c r="AB58" s="26"/>
      <c r="AC58" s="43"/>
      <c r="AD58" s="26"/>
      <c r="AE58" s="77"/>
      <c r="AF58" s="105"/>
      <c r="AG58" s="77"/>
      <c r="AH58" s="104"/>
      <c r="AI58" s="96"/>
      <c r="AJ58" s="95"/>
      <c r="AK58" s="81"/>
    </row>
    <row r="59" spans="1:37" ht="16" thickBot="1" x14ac:dyDescent="0.25">
      <c r="A59" s="11">
        <v>25</v>
      </c>
      <c r="B59" s="66" t="s">
        <v>104</v>
      </c>
      <c r="C59" s="20"/>
      <c r="D59" s="20"/>
      <c r="E59" s="20"/>
      <c r="F59" s="20"/>
      <c r="G59" s="21"/>
      <c r="H59" s="48"/>
      <c r="I59" s="40"/>
      <c r="J59" s="57"/>
      <c r="K59" s="27"/>
      <c r="L59" s="45"/>
      <c r="M59" s="99"/>
      <c r="N59" s="28"/>
      <c r="O59" s="48"/>
      <c r="P59" s="101"/>
      <c r="Q59" s="57"/>
      <c r="R59" s="44"/>
      <c r="S59" s="27"/>
      <c r="T59" s="28"/>
      <c r="U59" s="102"/>
      <c r="V59" s="28"/>
      <c r="W59" s="101"/>
      <c r="X59" s="29"/>
      <c r="Y59" s="28"/>
      <c r="Z59" s="48"/>
      <c r="AA59" s="101"/>
      <c r="AB59" s="29"/>
      <c r="AC59" s="44"/>
      <c r="AD59" s="29"/>
      <c r="AE59" s="28"/>
      <c r="AF59" s="49"/>
      <c r="AG59" s="28"/>
      <c r="AH59" s="40"/>
      <c r="AI59" s="101"/>
      <c r="AJ59" s="100"/>
      <c r="AK59" s="82"/>
    </row>
    <row r="75" spans="6:6" x14ac:dyDescent="0.2">
      <c r="F75" s="18"/>
    </row>
    <row r="76" spans="6:6" x14ac:dyDescent="0.2">
      <c r="F76" s="18"/>
    </row>
    <row r="77" spans="6:6" x14ac:dyDescent="0.2">
      <c r="F77" s="18"/>
    </row>
    <row r="78" spans="6:6" x14ac:dyDescent="0.2">
      <c r="F78" s="18"/>
    </row>
  </sheetData>
  <autoFilter ref="A9:AK59" xr:uid="{5EEBD286-F95B-49E5-B3B5-2907BAEFBBCD}"/>
  <sortState xmlns:xlrd2="http://schemas.microsoft.com/office/spreadsheetml/2017/richdata2" columnSort="1" ref="D4:AJ59">
    <sortCondition ref="H4:AJ4"/>
  </sortState>
  <mergeCells count="1">
    <mergeCell ref="E1:G1"/>
  </mergeCells>
  <phoneticPr fontId="5" type="noConversion"/>
  <conditionalFormatting sqref="H4:AJ4">
    <cfRule type="timePeriod" dxfId="23" priority="5" timePeriod="thisMonth">
      <formula>AND(MONTH(H4)=MONTH(TODAY()),YEAR(H4)=YEAR(TODAY()))</formula>
    </cfRule>
    <cfRule type="timePeriod" dxfId="22" priority="6" stopIfTrue="1" timePeriod="thisMonth">
      <formula>AND(MONTH(H4)=MONTH(TODAY()),YEAR(H4)=YEAR(TODAY()))</formula>
    </cfRule>
    <cfRule type="timePeriod" dxfId="21" priority="107" timePeriod="nextMonth">
      <formula>AND(MONTH(H4)=MONTH(EDATE(TODAY(),0+1)),YEAR(H4)=YEAR(EDATE(TODAY(),0+1)))</formula>
    </cfRule>
  </conditionalFormatting>
  <conditionalFormatting sqref="H10:AJ59">
    <cfRule type="expression" dxfId="20" priority="1" stopIfTrue="1">
      <formula>IF(AND(H$7="IAS",ISBLANK($C10)),TRUE,FALSE)</formula>
    </cfRule>
    <cfRule type="expression" dxfId="19" priority="2" stopIfTrue="1">
      <formula>IF(AND(H$7="SUPER",ISBLANK($C10)),TRUE,FALSE)</formula>
    </cfRule>
    <cfRule type="expression" dxfId="18" priority="3" stopIfTrue="1">
      <formula>IF(AND(H$7="ESUM",ISBLANK($C10)),TRUE,FALSE)</formula>
    </cfRule>
    <cfRule type="expression" dxfId="17" priority="4">
      <formula>IF(AND(H$7="IAS",ISBLANK($D10)),TRUE,FALSE)</formula>
    </cfRule>
    <cfRule type="expression" dxfId="16" priority="108" stopIfTrue="1">
      <formula>IF(AND(H$7="FBT",ISBLANK($E10)),TRUE,FALSE)</formula>
    </cfRule>
    <cfRule type="expression" dxfId="15" priority="109">
      <formula>IF(AND(H$7="TPAR",ISBLANK($F10)),TRUE,FALSE)</formula>
    </cfRule>
    <cfRule type="expression" dxfId="14" priority="110" stopIfTrue="1">
      <formula>IF(AND(H$7="LSL",ISBLANK($G10)),TRUE,FALSE)</formula>
    </cfRule>
    <cfRule type="expression" dxfId="13" priority="111" stopIfTrue="1">
      <formula>IF(AND(H$7="IAS",$C10="No"),TRUE,FALSE)</formula>
    </cfRule>
    <cfRule type="expression" dxfId="12" priority="112">
      <formula>IF(AND(H$7="SUPER",$C10="No"),TRUE,FALSE)</formula>
    </cfRule>
    <cfRule type="expression" dxfId="11" priority="113" stopIfTrue="1">
      <formula>IF(AND(H$7="ESUM",$C10="No"),TRUE,FALSE)</formula>
    </cfRule>
    <cfRule type="expression" dxfId="10" priority="114" stopIfTrue="1">
      <formula>IF(AND(H$7="IAS",$D10="No"),TRUE,FALSE)</formula>
    </cfRule>
    <cfRule type="expression" dxfId="9" priority="115" stopIfTrue="1">
      <formula>IF(AND(H$7="FBT",$E10="No"),TRUE,FALSE)</formula>
    </cfRule>
    <cfRule type="expression" dxfId="8" priority="116" stopIfTrue="1">
      <formula>IF(AND(H$7="TPAR",$F10="No"),TRUE,FALSE)</formula>
    </cfRule>
    <cfRule type="expression" dxfId="7" priority="117">
      <formula>IF(AND(H$7="LSL",$G10="No"),TRUE,FALSE)</formula>
    </cfRule>
    <cfRule type="expression" dxfId="6" priority="134" stopIfTrue="1">
      <formula>$B$2&gt;H$4</formula>
    </cfRule>
  </conditionalFormatting>
  <hyperlinks>
    <hyperlink ref="D2" location="'How to Use this sheet'!A1" display="How to use this sheet" xr:uid="{DD893053-952A-CD4C-9174-F9777698CAEC}"/>
  </hyperlink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9" stopIfTrue="1" id="{E0303A18-1599-E84A-9284-D475FB4F8CBA}">
            <xm:f>H10=Controls!$B$6</xm:f>
            <x14:dxf>
              <font>
                <b val="0"/>
                <i val="0"/>
                <color theme="1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130" id="{0E90760B-AF66-0146-9448-0EFCB5AF395E}">
            <xm:f>H10=Controls!$B$5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expression" priority="131" stopIfTrue="1" id="{1270173E-D182-B14A-8A7D-236EB2CCD2BE}">
            <xm:f>H10=Controls!$B$4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expression" priority="132" stopIfTrue="1" id="{888C76B6-0CDE-5044-A316-C4B6A9D62228}">
            <xm:f>H10=Controls!$B$2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133" stopIfTrue="1" id="{EC645CF6-AE4B-2248-9A76-A6FC897F2D8F}">
            <xm:f>H10=Controls!$B$3</xm:f>
            <x14:dxf>
              <font>
                <color theme="0"/>
              </font>
              <fill>
                <patternFill>
                  <bgColor rgb="FF0070C0"/>
                </patternFill>
              </fill>
            </x14:dxf>
          </x14:cfRule>
          <xm:sqref>H10:AJ59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Long Service Leave" prompt="Does the business need to report the Long Service Leave Board?" xr:uid="{81828D79-B5BB-064C-B201-1EC95C5A837A}">
          <x14:formula1>
            <xm:f>Controls!$D$2:$D$3</xm:f>
          </x14:formula1>
          <xm:sqref>G11:G59</xm:sqref>
        </x14:dataValidation>
        <x14:dataValidation type="list" allowBlank="1" showInputMessage="1" showErrorMessage="1" promptTitle="Reporting period" prompt="Does the client report IAS monthly?" xr:uid="{98CF4990-BD9C-0B45-BDC0-D51E22480E47}">
          <x14:formula1>
            <xm:f>Controls!$D$2:$D$3</xm:f>
          </x14:formula1>
          <xm:sqref>C10:D59 E10:G10</xm:sqref>
        </x14:dataValidation>
        <x14:dataValidation type="list" allowBlank="1" showInputMessage="1" showErrorMessage="1" promptTitle="FBT" prompt="Is the business registered for FBT?" xr:uid="{3961E279-FE6D-6D4E-9DDD-E23801B98290}">
          <x14:formula1>
            <xm:f>Controls!$D$2:$D$3</xm:f>
          </x14:formula1>
          <xm:sqref>E11:E59</xm:sqref>
        </x14:dataValidation>
        <x14:dataValidation type="list" allowBlank="1" showInputMessage="1" showErrorMessage="1" promptTitle="TPAR" prompt="Does the business need to submit TPAR?" xr:uid="{300372BB-A3C1-6245-9C6B-F227F0662E8B}">
          <x14:formula1>
            <xm:f>Controls!$D$2:$D$3</xm:f>
          </x14:formula1>
          <xm:sqref>F11:F59</xm:sqref>
        </x14:dataValidation>
        <x14:dataValidation type="list" allowBlank="1" showInputMessage="1" showErrorMessage="1" xr:uid="{0AB7EA60-1122-8044-AB88-B9EF876CE592}">
          <x14:formula1>
            <xm:f>Controls!$B$2:$B$8</xm:f>
          </x14:formula1>
          <xm:sqref>AH10:AH59 AJ10:AJ59 Q10:V59 X10:Z59 AB10:AF59 H10:O59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B6F59-ED7D-E94E-9969-ECF086DEA855}">
  <sheetPr>
    <tabColor theme="7"/>
  </sheetPr>
  <dimension ref="A1:D6"/>
  <sheetViews>
    <sheetView workbookViewId="0">
      <selection activeCell="D2" sqref="D2:D3"/>
    </sheetView>
  </sheetViews>
  <sheetFormatPr baseColWidth="10" defaultRowHeight="15" x14ac:dyDescent="0.2"/>
  <cols>
    <col min="2" max="2" width="20.83203125" customWidth="1"/>
  </cols>
  <sheetData>
    <row r="1" spans="1:4" x14ac:dyDescent="0.2">
      <c r="A1" t="s">
        <v>36</v>
      </c>
      <c r="B1" t="s">
        <v>45</v>
      </c>
      <c r="D1" t="s">
        <v>51</v>
      </c>
    </row>
    <row r="2" spans="1:4" x14ac:dyDescent="0.2">
      <c r="A2" s="3">
        <v>2024</v>
      </c>
      <c r="B2" s="5" t="s">
        <v>46</v>
      </c>
      <c r="D2" t="s">
        <v>52</v>
      </c>
    </row>
    <row r="3" spans="1:4" x14ac:dyDescent="0.2">
      <c r="A3" s="1" t="s">
        <v>66</v>
      </c>
      <c r="B3" s="6" t="s">
        <v>48</v>
      </c>
      <c r="D3" t="s">
        <v>53</v>
      </c>
    </row>
    <row r="4" spans="1:4" x14ac:dyDescent="0.2">
      <c r="A4">
        <f>A2-1</f>
        <v>2023</v>
      </c>
      <c r="B4" s="7" t="s">
        <v>49</v>
      </c>
    </row>
    <row r="5" spans="1:4" x14ac:dyDescent="0.2">
      <c r="B5" s="8" t="s">
        <v>5</v>
      </c>
    </row>
    <row r="6" spans="1:4" x14ac:dyDescent="0.2">
      <c r="B6" s="9" t="s">
        <v>47</v>
      </c>
    </row>
  </sheetData>
  <conditionalFormatting sqref="F7:AI31">
    <cfRule type="expression" dxfId="0" priority="1">
      <formula>$B$2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815FE-6013-43AD-B2D2-15B3793E0BF4}">
  <sheetPr>
    <tabColor rgb="FF00B0F0"/>
  </sheetPr>
  <dimension ref="A1:H34"/>
  <sheetViews>
    <sheetView zoomScaleNormal="100" workbookViewId="0">
      <selection activeCell="A35" sqref="A35:XFD35"/>
    </sheetView>
  </sheetViews>
  <sheetFormatPr baseColWidth="10" defaultColWidth="8.83203125" defaultRowHeight="15" x14ac:dyDescent="0.2"/>
  <cols>
    <col min="2" max="2" width="20" hidden="1" customWidth="1"/>
    <col min="3" max="3" width="0" hidden="1" customWidth="1"/>
    <col min="4" max="4" width="38.6640625" customWidth="1"/>
    <col min="5" max="5" width="12.83203125" customWidth="1"/>
    <col min="6" max="6" width="18.83203125" customWidth="1"/>
  </cols>
  <sheetData>
    <row r="1" spans="1:8" s="1" customFormat="1" x14ac:dyDescent="0.2">
      <c r="A1" s="1" t="s">
        <v>35</v>
      </c>
      <c r="B1" s="1" t="s">
        <v>65</v>
      </c>
      <c r="C1" s="1" t="s">
        <v>33</v>
      </c>
      <c r="D1" s="1" t="s">
        <v>60</v>
      </c>
      <c r="E1" s="1" t="s">
        <v>32</v>
      </c>
      <c r="F1" s="1" t="s">
        <v>31</v>
      </c>
      <c r="H1" s="1" t="s">
        <v>116</v>
      </c>
    </row>
    <row r="2" spans="1:8" s="1" customFormat="1" x14ac:dyDescent="0.2">
      <c r="A2">
        <v>1</v>
      </c>
      <c r="B2" t="s">
        <v>52</v>
      </c>
      <c r="C2" t="s">
        <v>41</v>
      </c>
      <c r="D2" t="s">
        <v>70</v>
      </c>
      <c r="E2" t="s">
        <v>1</v>
      </c>
      <c r="F2" s="2">
        <v>45114</v>
      </c>
    </row>
    <row r="3" spans="1:8" s="1" customFormat="1" x14ac:dyDescent="0.2">
      <c r="A3">
        <v>2</v>
      </c>
      <c r="B3" t="s">
        <v>52</v>
      </c>
      <c r="C3" t="s">
        <v>37</v>
      </c>
      <c r="D3" t="str">
        <f>CONCATENATE("Employee Summaries Previous FY ",Controls!A4)</f>
        <v>Employee Summaries Previous FY 2023</v>
      </c>
      <c r="E3" t="s">
        <v>38</v>
      </c>
      <c r="F3" s="2">
        <v>45121</v>
      </c>
    </row>
    <row r="4" spans="1:8" s="1" customFormat="1" x14ac:dyDescent="0.2">
      <c r="A4">
        <v>3</v>
      </c>
      <c r="B4" t="s">
        <v>52</v>
      </c>
      <c r="C4" t="s">
        <v>67</v>
      </c>
      <c r="D4" t="str">
        <f>CONCATENATE("Super Previous FY ", Controls!A4," Q4")</f>
        <v>Super Previous FY 2023 Q4</v>
      </c>
      <c r="E4" t="s">
        <v>1</v>
      </c>
      <c r="F4" s="2">
        <v>45135</v>
      </c>
    </row>
    <row r="5" spans="1:8" x14ac:dyDescent="0.2">
      <c r="A5">
        <v>4</v>
      </c>
      <c r="B5" t="s">
        <v>52</v>
      </c>
      <c r="C5" t="s">
        <v>3</v>
      </c>
      <c r="D5" t="s">
        <v>3</v>
      </c>
      <c r="E5" t="s">
        <v>2</v>
      </c>
      <c r="F5" s="2">
        <v>45159</v>
      </c>
    </row>
    <row r="6" spans="1:8" x14ac:dyDescent="0.2">
      <c r="A6">
        <v>5</v>
      </c>
      <c r="B6" t="s">
        <v>52</v>
      </c>
      <c r="C6" t="s">
        <v>34</v>
      </c>
      <c r="D6" t="s">
        <v>71</v>
      </c>
      <c r="E6" t="s">
        <v>1</v>
      </c>
      <c r="F6" s="2">
        <v>45166</v>
      </c>
    </row>
    <row r="7" spans="1:8" x14ac:dyDescent="0.2">
      <c r="A7">
        <v>6</v>
      </c>
      <c r="B7" t="s">
        <v>52</v>
      </c>
      <c r="C7" t="s">
        <v>3</v>
      </c>
      <c r="D7" t="s">
        <v>3</v>
      </c>
      <c r="E7" t="s">
        <v>2</v>
      </c>
      <c r="F7" s="2">
        <v>45190</v>
      </c>
    </row>
    <row r="8" spans="1:8" x14ac:dyDescent="0.2">
      <c r="A8">
        <v>7</v>
      </c>
      <c r="B8" t="s">
        <v>52</v>
      </c>
      <c r="C8" t="s">
        <v>41</v>
      </c>
      <c r="D8" t="s">
        <v>61</v>
      </c>
      <c r="E8" t="s">
        <v>1</v>
      </c>
      <c r="F8" s="2">
        <v>45206</v>
      </c>
    </row>
    <row r="9" spans="1:8" x14ac:dyDescent="0.2">
      <c r="A9">
        <v>8</v>
      </c>
      <c r="B9" t="s">
        <v>52</v>
      </c>
      <c r="C9" t="s">
        <v>34</v>
      </c>
      <c r="D9" t="s">
        <v>76</v>
      </c>
      <c r="E9" t="s">
        <v>1</v>
      </c>
      <c r="F9" s="2">
        <v>45227</v>
      </c>
    </row>
    <row r="10" spans="1:8" x14ac:dyDescent="0.2">
      <c r="A10">
        <v>9</v>
      </c>
      <c r="B10" t="s">
        <v>52</v>
      </c>
      <c r="C10" t="s">
        <v>67</v>
      </c>
      <c r="D10" t="s">
        <v>72</v>
      </c>
      <c r="E10" t="s">
        <v>1</v>
      </c>
      <c r="F10" s="2">
        <v>45227</v>
      </c>
    </row>
    <row r="11" spans="1:8" x14ac:dyDescent="0.2">
      <c r="A11">
        <v>10</v>
      </c>
      <c r="B11" t="s">
        <v>52</v>
      </c>
      <c r="C11" t="s">
        <v>42</v>
      </c>
      <c r="D11" t="s">
        <v>62</v>
      </c>
      <c r="E11" t="s">
        <v>38</v>
      </c>
      <c r="F11" s="2">
        <v>45230</v>
      </c>
    </row>
    <row r="12" spans="1:8" x14ac:dyDescent="0.2">
      <c r="A12">
        <v>11</v>
      </c>
      <c r="B12" t="s">
        <v>52</v>
      </c>
      <c r="C12" t="s">
        <v>3</v>
      </c>
      <c r="D12" t="s">
        <v>3</v>
      </c>
      <c r="E12" t="s">
        <v>2</v>
      </c>
      <c r="F12" s="2">
        <v>45251</v>
      </c>
    </row>
    <row r="13" spans="1:8" x14ac:dyDescent="0.2">
      <c r="A13">
        <v>12</v>
      </c>
      <c r="B13" t="s">
        <v>52</v>
      </c>
      <c r="C13" t="s">
        <v>3</v>
      </c>
      <c r="D13" t="s">
        <v>3</v>
      </c>
      <c r="E13" t="s">
        <v>2</v>
      </c>
      <c r="F13" s="2">
        <v>45281</v>
      </c>
    </row>
    <row r="14" spans="1:8" x14ac:dyDescent="0.2">
      <c r="A14">
        <v>13</v>
      </c>
      <c r="B14" t="s">
        <v>52</v>
      </c>
      <c r="C14" t="s">
        <v>41</v>
      </c>
      <c r="D14" t="s">
        <v>61</v>
      </c>
      <c r="E14" t="s">
        <v>1</v>
      </c>
      <c r="F14" s="2">
        <v>45298</v>
      </c>
    </row>
    <row r="15" spans="1:8" x14ac:dyDescent="0.2">
      <c r="A15">
        <v>14</v>
      </c>
      <c r="B15" t="s">
        <v>52</v>
      </c>
      <c r="C15" t="s">
        <v>3</v>
      </c>
      <c r="D15" t="s">
        <v>3</v>
      </c>
      <c r="E15" t="s">
        <v>2</v>
      </c>
      <c r="F15" s="2">
        <v>45343</v>
      </c>
    </row>
    <row r="16" spans="1:8" x14ac:dyDescent="0.2">
      <c r="A16">
        <v>15</v>
      </c>
      <c r="B16" t="s">
        <v>52</v>
      </c>
      <c r="C16" t="s">
        <v>34</v>
      </c>
      <c r="D16" t="s">
        <v>77</v>
      </c>
      <c r="E16" t="s">
        <v>1</v>
      </c>
      <c r="F16" s="2">
        <v>45350</v>
      </c>
    </row>
    <row r="17" spans="1:6" x14ac:dyDescent="0.2">
      <c r="A17">
        <v>16</v>
      </c>
      <c r="B17" t="s">
        <v>52</v>
      </c>
      <c r="C17" s="88" t="s">
        <v>67</v>
      </c>
      <c r="D17" t="s">
        <v>73</v>
      </c>
      <c r="E17" t="s">
        <v>1</v>
      </c>
      <c r="F17" s="2">
        <v>45350</v>
      </c>
    </row>
    <row r="18" spans="1:6" x14ac:dyDescent="0.2">
      <c r="A18">
        <v>17</v>
      </c>
      <c r="B18" t="s">
        <v>52</v>
      </c>
      <c r="C18" t="s">
        <v>3</v>
      </c>
      <c r="D18" t="s">
        <v>3</v>
      </c>
      <c r="E18" t="s">
        <v>2</v>
      </c>
      <c r="F18" s="2">
        <v>45372</v>
      </c>
    </row>
    <row r="19" spans="1:6" x14ac:dyDescent="0.2">
      <c r="A19">
        <v>18</v>
      </c>
      <c r="B19" t="s">
        <v>52</v>
      </c>
      <c r="C19" s="63" t="s">
        <v>41</v>
      </c>
      <c r="D19" t="s">
        <v>61</v>
      </c>
      <c r="E19" t="s">
        <v>38</v>
      </c>
      <c r="F19" s="2">
        <v>45389</v>
      </c>
    </row>
    <row r="20" spans="1:6" x14ac:dyDescent="0.2">
      <c r="A20">
        <v>19</v>
      </c>
      <c r="B20" t="s">
        <v>52</v>
      </c>
      <c r="C20" t="s">
        <v>34</v>
      </c>
      <c r="D20" t="s">
        <v>78</v>
      </c>
      <c r="E20" t="s">
        <v>1</v>
      </c>
      <c r="F20" s="2">
        <v>45410</v>
      </c>
    </row>
    <row r="21" spans="1:6" x14ac:dyDescent="0.2">
      <c r="A21">
        <v>20</v>
      </c>
      <c r="B21" t="s">
        <v>52</v>
      </c>
      <c r="C21" t="s">
        <v>67</v>
      </c>
      <c r="D21" t="s">
        <v>74</v>
      </c>
      <c r="E21" t="s">
        <v>1</v>
      </c>
      <c r="F21" s="2">
        <v>45410</v>
      </c>
    </row>
    <row r="22" spans="1:6" x14ac:dyDescent="0.2">
      <c r="A22">
        <v>21</v>
      </c>
      <c r="B22" t="s">
        <v>52</v>
      </c>
      <c r="C22" t="s">
        <v>43</v>
      </c>
      <c r="D22" t="s">
        <v>63</v>
      </c>
      <c r="E22" t="s">
        <v>38</v>
      </c>
      <c r="F22" s="2">
        <v>45427</v>
      </c>
    </row>
    <row r="23" spans="1:6" x14ac:dyDescent="0.2">
      <c r="A23">
        <v>22</v>
      </c>
      <c r="B23" t="s">
        <v>52</v>
      </c>
      <c r="C23" t="s">
        <v>44</v>
      </c>
      <c r="D23" t="s">
        <v>64</v>
      </c>
      <c r="E23" t="s">
        <v>38</v>
      </c>
      <c r="F23" s="2">
        <v>45427</v>
      </c>
    </row>
    <row r="24" spans="1:6" x14ac:dyDescent="0.2">
      <c r="A24">
        <v>23</v>
      </c>
      <c r="B24" t="s">
        <v>52</v>
      </c>
      <c r="C24" t="s">
        <v>3</v>
      </c>
      <c r="D24" t="s">
        <v>3</v>
      </c>
      <c r="E24" t="s">
        <v>2</v>
      </c>
      <c r="F24" s="2">
        <v>45433</v>
      </c>
    </row>
    <row r="25" spans="1:6" x14ac:dyDescent="0.2">
      <c r="A25">
        <v>24</v>
      </c>
      <c r="B25" t="s">
        <v>52</v>
      </c>
      <c r="C25" t="s">
        <v>39</v>
      </c>
      <c r="D25" t="s">
        <v>39</v>
      </c>
      <c r="E25" t="s">
        <v>38</v>
      </c>
      <c r="F25" s="2">
        <v>45440</v>
      </c>
    </row>
    <row r="26" spans="1:6" x14ac:dyDescent="0.2">
      <c r="A26">
        <v>25</v>
      </c>
      <c r="B26" t="s">
        <v>52</v>
      </c>
      <c r="C26" t="s">
        <v>3</v>
      </c>
      <c r="D26" t="s">
        <v>3</v>
      </c>
      <c r="E26" t="s">
        <v>2</v>
      </c>
      <c r="F26" s="2">
        <v>45464</v>
      </c>
    </row>
    <row r="27" spans="1:6" x14ac:dyDescent="0.2">
      <c r="A27">
        <v>26</v>
      </c>
      <c r="B27" t="s">
        <v>52</v>
      </c>
      <c r="C27" t="s">
        <v>37</v>
      </c>
      <c r="D27" t="s">
        <v>69</v>
      </c>
      <c r="E27" t="s">
        <v>38</v>
      </c>
      <c r="F27" s="2">
        <v>45487</v>
      </c>
    </row>
    <row r="28" spans="1:6" x14ac:dyDescent="0.2">
      <c r="A28">
        <v>27</v>
      </c>
      <c r="B28" t="s">
        <v>52</v>
      </c>
      <c r="C28" t="s">
        <v>34</v>
      </c>
      <c r="D28" t="s">
        <v>75</v>
      </c>
      <c r="E28" t="s">
        <v>1</v>
      </c>
      <c r="F28" s="2">
        <v>45501</v>
      </c>
    </row>
    <row r="29" spans="1:6" x14ac:dyDescent="0.2">
      <c r="A29">
        <v>28</v>
      </c>
      <c r="B29" t="s">
        <v>52</v>
      </c>
      <c r="C29" s="88" t="s">
        <v>67</v>
      </c>
      <c r="D29" t="s">
        <v>74</v>
      </c>
      <c r="E29" t="s">
        <v>1</v>
      </c>
      <c r="F29" s="2">
        <v>45501</v>
      </c>
    </row>
    <row r="30" spans="1:6" x14ac:dyDescent="0.2">
      <c r="A30">
        <v>29</v>
      </c>
      <c r="B30" t="s">
        <v>52</v>
      </c>
      <c r="C30" t="s">
        <v>40</v>
      </c>
      <c r="D30" t="s">
        <v>40</v>
      </c>
      <c r="E30" t="s">
        <v>38</v>
      </c>
      <c r="F30" s="2">
        <v>45166</v>
      </c>
    </row>
    <row r="31" spans="1:6" x14ac:dyDescent="0.2">
      <c r="B31" t="s">
        <v>53</v>
      </c>
      <c r="C31" t="s">
        <v>3</v>
      </c>
      <c r="D31" t="s">
        <v>3</v>
      </c>
      <c r="E31" t="s">
        <v>2</v>
      </c>
      <c r="F31" s="2">
        <v>45220</v>
      </c>
    </row>
    <row r="32" spans="1:6" x14ac:dyDescent="0.2">
      <c r="B32" t="s">
        <v>53</v>
      </c>
      <c r="C32" t="s">
        <v>3</v>
      </c>
      <c r="D32" t="s">
        <v>3</v>
      </c>
      <c r="E32" t="s">
        <v>2</v>
      </c>
      <c r="F32" s="2">
        <v>45312</v>
      </c>
    </row>
    <row r="33" spans="2:6" x14ac:dyDescent="0.2">
      <c r="B33" t="s">
        <v>53</v>
      </c>
      <c r="C33" s="63" t="s">
        <v>3</v>
      </c>
      <c r="D33" t="s">
        <v>3</v>
      </c>
      <c r="E33" t="s">
        <v>2</v>
      </c>
      <c r="F33" s="2">
        <v>45403</v>
      </c>
    </row>
    <row r="34" spans="2:6" x14ac:dyDescent="0.2">
      <c r="B34" t="s">
        <v>53</v>
      </c>
      <c r="C34" t="s">
        <v>3</v>
      </c>
      <c r="D34" t="s">
        <v>3</v>
      </c>
      <c r="E34" t="s">
        <v>2</v>
      </c>
      <c r="F34" s="2">
        <v>45494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53212-39BB-5647-8382-52BD66B32567}">
  <sheetPr>
    <tabColor rgb="FF7030A0"/>
  </sheetPr>
  <dimension ref="A1:G5"/>
  <sheetViews>
    <sheetView zoomScale="110" zoomScaleNormal="110" workbookViewId="0">
      <selection activeCell="F1" sqref="F1"/>
    </sheetView>
  </sheetViews>
  <sheetFormatPr baseColWidth="10" defaultRowHeight="15" x14ac:dyDescent="0.2"/>
  <cols>
    <col min="1" max="1" width="33.5" customWidth="1"/>
    <col min="2" max="2" width="13.6640625" bestFit="1" customWidth="1"/>
    <col min="3" max="3" width="49.6640625" customWidth="1"/>
    <col min="6" max="6" width="32.1640625" bestFit="1" customWidth="1"/>
    <col min="7" max="7" width="47.6640625" bestFit="1" customWidth="1"/>
  </cols>
  <sheetData>
    <row r="1" spans="1:7" x14ac:dyDescent="0.2">
      <c r="A1" s="1" t="s">
        <v>117</v>
      </c>
      <c r="B1" s="1" t="s">
        <v>126</v>
      </c>
      <c r="C1" t="s">
        <v>4</v>
      </c>
      <c r="D1" t="s">
        <v>123</v>
      </c>
      <c r="F1" t="s">
        <v>124</v>
      </c>
      <c r="G1" t="s">
        <v>125</v>
      </c>
    </row>
    <row r="2" spans="1:7" x14ac:dyDescent="0.2">
      <c r="A2" t="s">
        <v>118</v>
      </c>
      <c r="B2" s="106">
        <v>45078</v>
      </c>
      <c r="C2" t="s">
        <v>121</v>
      </c>
      <c r="F2" t="s">
        <v>108</v>
      </c>
      <c r="G2" s="90" t="s">
        <v>115</v>
      </c>
    </row>
    <row r="3" spans="1:7" x14ac:dyDescent="0.2">
      <c r="A3" s="3" t="s">
        <v>119</v>
      </c>
      <c r="B3" s="107">
        <v>45112</v>
      </c>
      <c r="C3" s="3" t="s">
        <v>120</v>
      </c>
      <c r="D3" s="3" t="s">
        <v>122</v>
      </c>
      <c r="F3" t="s">
        <v>109</v>
      </c>
      <c r="G3" s="90" t="s">
        <v>110</v>
      </c>
    </row>
    <row r="4" spans="1:7" x14ac:dyDescent="0.2">
      <c r="F4" t="s">
        <v>111</v>
      </c>
      <c r="G4" s="90" t="s">
        <v>113</v>
      </c>
    </row>
    <row r="5" spans="1:7" x14ac:dyDescent="0.2">
      <c r="F5" t="s">
        <v>112</v>
      </c>
      <c r="G5" s="90" t="s">
        <v>114</v>
      </c>
    </row>
  </sheetData>
  <hyperlinks>
    <hyperlink ref="G3" r:id="rId1" xr:uid="{48700B73-D3F4-AB42-B118-7891F5CDA092}"/>
    <hyperlink ref="G4" r:id="rId2" xr:uid="{2CC0578A-2A2B-F24E-89E3-0DFF4BA91F07}"/>
    <hyperlink ref="G5" r:id="rId3" xr:uid="{9CDCE70D-9C08-D241-B4E2-1C5F59C30DD7}"/>
    <hyperlink ref="G2" r:id="rId4" xr:uid="{5745A7FC-BA41-F543-805E-5813C3051A55}"/>
  </hyperlinks>
  <pageMargins left="0.7" right="0.7" top="0.75" bottom="0.75" header="0.3" footer="0.3"/>
  <tableParts count="2"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Reporting Checklist</vt:lpstr>
      <vt:lpstr>Controls</vt:lpstr>
      <vt:lpstr>ATO Dates</vt:lpstr>
      <vt:lpstr>How to Use this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Client Lodgement Checklist AUS - FY24 1.0</dc:title>
  <dc:subject/>
  <dc:creator>MMR</dc:creator>
  <cp:keywords/>
  <dc:description/>
  <cp:lastModifiedBy>Microsoft Office User</cp:lastModifiedBy>
  <dcterms:created xsi:type="dcterms:W3CDTF">2023-04-18T01:21:21Z</dcterms:created>
  <dcterms:modified xsi:type="dcterms:W3CDTF">2023-07-05T09:23:16Z</dcterms:modified>
  <cp:category/>
</cp:coreProperties>
</file>